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53DB0F8-E0FA-40F4-AB33-8C10C8D6F9BB}" xr6:coauthVersionLast="47" xr6:coauthVersionMax="47" xr10:uidLastSave="{00000000-0000-0000-0000-000000000000}"/>
  <bookViews>
    <workbookView xWindow="-120" yWindow="-120" windowWidth="29040" windowHeight="15720" firstSheet="27" activeTab="28" xr2:uid="{CE83EE81-FEFB-0049-9D09-554B549A0FDD}"/>
  </bookViews>
  <sheets>
    <sheet name="SUPER 36 28 jan 2023" sheetId="46" r:id="rId1"/>
    <sheet name="SUPER 36 11 juin 2023" sheetId="55" r:id="rId2"/>
    <sheet name="SENIORS T4 CREUGNET 20 juin 202" sheetId="56" r:id="rId3"/>
    <sheet name="CHAMPIONNAT NC  14 au 16 jui " sheetId="57" r:id="rId4"/>
    <sheet name="OMNIUM 12 13 août 2023" sheetId="59" r:id="rId5"/>
    <sheet name="OPEN HYUNDAI 22 23 24 août 2023" sheetId="60" r:id="rId6"/>
    <sheet name="SENIORS T7 AGCO 26 sept 2023" sheetId="61" r:id="rId7"/>
    <sheet name="TROPHEE MAIRIE BOULOUPARIS 2023" sheetId="62" r:id="rId8"/>
    <sheet name="SENIORS T8 AFFLELOU 24 oct 2023" sheetId="63" r:id="rId9"/>
    <sheet name="JLG LINC 29 oct 2023" sheetId="64" r:id="rId10"/>
    <sheet name="SENIORS VINOTHEQUE 21 nov 2023" sheetId="65" r:id="rId11"/>
    <sheet name="BALLANDE 02 déc 2023" sheetId="66" r:id="rId12"/>
    <sheet name="SENIORS T5 CITY GOLF 25 juil " sheetId="58" r:id="rId13"/>
    <sheet name="AMBROSE BDO 26 fev 2023" sheetId="47" r:id="rId14"/>
    <sheet name="SENIORS T1 SFAC 07 MARS 2023" sheetId="49" r:id="rId15"/>
    <sheet name="TOURNOI LISA 18 MARS 2023" sheetId="50" r:id="rId16"/>
    <sheet name="SENIORS T2 FORD 22 AVRIL 2023" sheetId="51" r:id="rId17"/>
    <sheet name="HERITAGE WORLD CUP 22 AVRIL 202" sheetId="52" r:id="rId18"/>
    <sheet name="Challenge d'été 17 jan 2024" sheetId="67" r:id="rId19"/>
    <sheet name="AMBROSE ARIANE 21 jan 2024" sheetId="68" r:id="rId20"/>
    <sheet name="AMBROSE AG 03 fev 2024" sheetId="70" r:id="rId21"/>
    <sheet name="SENIORS T1 AGCO 27 fev 2024" sheetId="71" r:id="rId22"/>
    <sheet name="SUPER 36 09 mars 2024" sheetId="75" r:id="rId23"/>
    <sheet name="SENIORS T2  26 mars 2024" sheetId="78" r:id="rId24"/>
    <sheet name="LISA 30 mars 2024" sheetId="79" r:id="rId25"/>
    <sheet name="SOCALOG 14 avril 2024" sheetId="80" r:id="rId26"/>
    <sheet name="SENIORS T3 SFAC 23 avril 2024" sheetId="81" r:id="rId27"/>
    <sheet name="OPEN BCI 04 05 mai 2024" sheetId="82" r:id="rId28"/>
    <sheet name="INSCRITS OPEN BCI" sheetId="86" r:id="rId29"/>
    <sheet name="HERITAGE WORLD CUP 18 mai 2024" sheetId="83" r:id="rId30"/>
    <sheet name="SENIORS T4 LES AMIS" sheetId="84" r:id="rId31"/>
    <sheet name="SENIORS T2 PROLOG 18 juin 2024" sheetId="85" r:id="rId32"/>
    <sheet name="DHL PAR 3 14 mai 2023" sheetId="53" r:id="rId33"/>
    <sheet name="SENIORS T3 LES AMIS 23 MAI 2023" sheetId="54" r:id="rId3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82" l="1"/>
  <c r="C75" i="82"/>
  <c r="D75" i="82"/>
  <c r="E75" i="82"/>
  <c r="F75" i="82"/>
  <c r="G75" i="82"/>
  <c r="G29" i="83"/>
  <c r="F29" i="83"/>
  <c r="I71" i="85"/>
  <c r="H71" i="85"/>
  <c r="G71" i="85"/>
  <c r="F71" i="85"/>
  <c r="E71" i="85"/>
  <c r="D71" i="85"/>
  <c r="C71" i="85"/>
  <c r="B71" i="85"/>
  <c r="B72" i="85" s="1"/>
  <c r="I70" i="84"/>
  <c r="H70" i="84"/>
  <c r="G70" i="84"/>
  <c r="F70" i="84"/>
  <c r="E70" i="84"/>
  <c r="D70" i="84"/>
  <c r="C70" i="84"/>
  <c r="B70" i="84"/>
  <c r="H29" i="83"/>
  <c r="E29" i="83"/>
  <c r="D29" i="83"/>
  <c r="B30" i="83" s="1"/>
  <c r="C29" i="83"/>
  <c r="B29" i="83"/>
  <c r="I61" i="81"/>
  <c r="H61" i="81"/>
  <c r="G61" i="81"/>
  <c r="F61" i="81"/>
  <c r="E61" i="81"/>
  <c r="D61" i="81"/>
  <c r="C61" i="81"/>
  <c r="B61" i="81"/>
  <c r="B60" i="80"/>
  <c r="L60" i="80"/>
  <c r="K60" i="80"/>
  <c r="J60" i="80"/>
  <c r="I60" i="80"/>
  <c r="H60" i="80"/>
  <c r="G60" i="80"/>
  <c r="F60" i="80"/>
  <c r="E60" i="80"/>
  <c r="D60" i="80"/>
  <c r="C60" i="80"/>
  <c r="F40" i="79"/>
  <c r="E40" i="79"/>
  <c r="D40" i="79"/>
  <c r="C40" i="79"/>
  <c r="B40" i="79"/>
  <c r="J71" i="78"/>
  <c r="I71" i="78"/>
  <c r="H71" i="78"/>
  <c r="G71" i="78"/>
  <c r="F71" i="78"/>
  <c r="E71" i="78"/>
  <c r="D71" i="78"/>
  <c r="C71" i="78"/>
  <c r="B71" i="78"/>
  <c r="B82" i="71"/>
  <c r="B92" i="75"/>
  <c r="C92" i="75"/>
  <c r="D92" i="75"/>
  <c r="E92" i="75"/>
  <c r="F92" i="75"/>
  <c r="G92" i="75"/>
  <c r="H92" i="75"/>
  <c r="I92" i="75"/>
  <c r="J92" i="75"/>
  <c r="K92" i="75"/>
  <c r="L92" i="75"/>
  <c r="J81" i="71"/>
  <c r="I81" i="71"/>
  <c r="H81" i="71"/>
  <c r="G81" i="71"/>
  <c r="F81" i="71"/>
  <c r="E81" i="71"/>
  <c r="D81" i="71"/>
  <c r="C81" i="71"/>
  <c r="B81" i="71"/>
  <c r="K67" i="70"/>
  <c r="J67" i="70"/>
  <c r="I67" i="70"/>
  <c r="H67" i="70"/>
  <c r="G67" i="70"/>
  <c r="F67" i="70"/>
  <c r="E67" i="70"/>
  <c r="D67" i="70"/>
  <c r="C67" i="70"/>
  <c r="B68" i="70" s="1"/>
  <c r="B67" i="70"/>
  <c r="C88" i="68"/>
  <c r="K88" i="68"/>
  <c r="J88" i="68"/>
  <c r="I88" i="68"/>
  <c r="H88" i="68"/>
  <c r="G88" i="68"/>
  <c r="F88" i="68"/>
  <c r="E88" i="68"/>
  <c r="D88" i="68"/>
  <c r="B88" i="68"/>
  <c r="B89" i="68" s="1"/>
  <c r="K64" i="67"/>
  <c r="J64" i="67"/>
  <c r="I64" i="67"/>
  <c r="H64" i="67"/>
  <c r="G64" i="67"/>
  <c r="F64" i="67"/>
  <c r="E64" i="67"/>
  <c r="B66" i="67" s="1"/>
  <c r="D64" i="67"/>
  <c r="C64" i="67"/>
  <c r="B64" i="67"/>
  <c r="K97" i="66"/>
  <c r="J97" i="66"/>
  <c r="I97" i="66"/>
  <c r="H97" i="66"/>
  <c r="G97" i="66"/>
  <c r="F97" i="66"/>
  <c r="E97" i="66"/>
  <c r="D97" i="66"/>
  <c r="C97" i="66"/>
  <c r="B97" i="66"/>
  <c r="J85" i="65"/>
  <c r="G85" i="65"/>
  <c r="K85" i="65"/>
  <c r="I85" i="65"/>
  <c r="H85" i="65"/>
  <c r="F85" i="65"/>
  <c r="E85" i="65"/>
  <c r="D85" i="65"/>
  <c r="C85" i="65"/>
  <c r="J61" i="64"/>
  <c r="I61" i="64"/>
  <c r="H61" i="64"/>
  <c r="G61" i="64"/>
  <c r="F61" i="64"/>
  <c r="E61" i="64"/>
  <c r="D61" i="64"/>
  <c r="C61" i="64"/>
  <c r="B61" i="64"/>
  <c r="H57" i="63"/>
  <c r="G57" i="63"/>
  <c r="F57" i="63"/>
  <c r="E57" i="63"/>
  <c r="D57" i="63"/>
  <c r="C57" i="63"/>
  <c r="B57" i="63"/>
  <c r="J74" i="62"/>
  <c r="I74" i="62"/>
  <c r="H74" i="62"/>
  <c r="G74" i="62"/>
  <c r="F74" i="62"/>
  <c r="E74" i="62"/>
  <c r="D74" i="62"/>
  <c r="C74" i="62"/>
  <c r="B74" i="62"/>
  <c r="H63" i="61"/>
  <c r="G63" i="61"/>
  <c r="F63" i="61"/>
  <c r="E63" i="61"/>
  <c r="D63" i="61"/>
  <c r="C63" i="61"/>
  <c r="B63" i="61"/>
  <c r="C85" i="60"/>
  <c r="B85" i="60"/>
  <c r="G85" i="60"/>
  <c r="F85" i="60"/>
  <c r="E85" i="60"/>
  <c r="D85" i="60"/>
  <c r="F90" i="59"/>
  <c r="E90" i="59"/>
  <c r="C90" i="59"/>
  <c r="B90" i="59"/>
  <c r="H65" i="58"/>
  <c r="G65" i="58"/>
  <c r="F65" i="58"/>
  <c r="E65" i="58"/>
  <c r="D65" i="58"/>
  <c r="C65" i="58"/>
  <c r="B65" i="58"/>
  <c r="A65" i="58"/>
  <c r="C103" i="57"/>
  <c r="F103" i="57"/>
  <c r="E103" i="57"/>
  <c r="B103" i="57"/>
  <c r="H68" i="56"/>
  <c r="G68" i="56"/>
  <c r="F68" i="56"/>
  <c r="C68" i="56"/>
  <c r="E68" i="56"/>
  <c r="D68" i="56"/>
  <c r="B68" i="56"/>
  <c r="A68" i="56"/>
  <c r="I76" i="55"/>
  <c r="H76" i="55"/>
  <c r="G76" i="55"/>
  <c r="F76" i="55"/>
  <c r="E76" i="55"/>
  <c r="D76" i="55"/>
  <c r="C74" i="55"/>
  <c r="B74" i="55"/>
  <c r="E63" i="54"/>
  <c r="D63" i="54"/>
  <c r="B63" i="54"/>
  <c r="H63" i="54"/>
  <c r="G63" i="54"/>
  <c r="F63" i="54"/>
  <c r="C63" i="54"/>
  <c r="A63" i="54"/>
  <c r="C82" i="53"/>
  <c r="J82" i="53"/>
  <c r="I82" i="53"/>
  <c r="H82" i="53"/>
  <c r="G82" i="53"/>
  <c r="F82" i="53"/>
  <c r="E82" i="53"/>
  <c r="B82" i="53"/>
  <c r="D81" i="53"/>
  <c r="G31" i="52"/>
  <c r="E31" i="52"/>
  <c r="H31" i="52"/>
  <c r="F31" i="52"/>
  <c r="D31" i="52"/>
  <c r="C31" i="52"/>
  <c r="B31" i="52"/>
  <c r="A59" i="51"/>
  <c r="H59" i="51"/>
  <c r="G59" i="51"/>
  <c r="F59" i="51"/>
  <c r="E59" i="51"/>
  <c r="D59" i="51"/>
  <c r="C59" i="51"/>
  <c r="B59" i="51"/>
  <c r="F44" i="50"/>
  <c r="E44" i="50"/>
  <c r="D44" i="50"/>
  <c r="C44" i="50"/>
  <c r="B44" i="50"/>
  <c r="H58" i="49"/>
  <c r="G58" i="49"/>
  <c r="F58" i="49"/>
  <c r="E58" i="49"/>
  <c r="D58" i="49"/>
  <c r="C58" i="49"/>
  <c r="B58" i="49"/>
  <c r="J69" i="47"/>
  <c r="I69" i="47"/>
  <c r="H69" i="47"/>
  <c r="G69" i="47"/>
  <c r="F69" i="47"/>
  <c r="E69" i="47"/>
  <c r="D69" i="47"/>
  <c r="C69" i="47"/>
  <c r="B69" i="47"/>
  <c r="D70" i="46"/>
  <c r="E70" i="46"/>
  <c r="F70" i="46"/>
  <c r="I70" i="46"/>
  <c r="H70" i="46"/>
  <c r="G70" i="46"/>
  <c r="C68" i="46"/>
  <c r="B68" i="46"/>
  <c r="B31" i="83" l="1"/>
  <c r="C78" i="82"/>
  <c r="C77" i="82"/>
  <c r="B73" i="85"/>
  <c r="B72" i="84"/>
  <c r="B71" i="84"/>
  <c r="C93" i="75"/>
  <c r="C94" i="75"/>
  <c r="B65" i="67"/>
  <c r="B83" i="71"/>
  <c r="B62" i="81"/>
  <c r="B63" i="81"/>
  <c r="C61" i="80"/>
  <c r="C62" i="80"/>
  <c r="B41" i="79"/>
  <c r="C87" i="65"/>
  <c r="B73" i="78"/>
  <c r="B72" i="78"/>
  <c r="B42" i="79"/>
  <c r="B98" i="66"/>
  <c r="B99" i="66"/>
  <c r="C86" i="65"/>
  <c r="E62" i="64"/>
  <c r="B62" i="64"/>
  <c r="E58" i="63"/>
  <c r="B58" i="63"/>
  <c r="B75" i="62"/>
  <c r="E75" i="62"/>
  <c r="E64" i="61"/>
  <c r="B64" i="61"/>
  <c r="D86" i="60"/>
  <c r="B66" i="58"/>
  <c r="E66" i="58"/>
  <c r="E69" i="56"/>
  <c r="B69" i="56"/>
  <c r="E64" i="54"/>
  <c r="B64" i="54"/>
  <c r="B32" i="52"/>
  <c r="E60" i="51"/>
  <c r="B60" i="51"/>
  <c r="B45" i="50"/>
  <c r="B59" i="49"/>
  <c r="E59" i="49"/>
  <c r="E70" i="47"/>
  <c r="B70" i="47"/>
</calcChain>
</file>

<file path=xl/sharedStrings.xml><?xml version="1.0" encoding="utf-8"?>
<sst xmlns="http://schemas.openxmlformats.org/spreadsheetml/2006/main" count="4631" uniqueCount="988">
  <si>
    <t>NOM, Prénom</t>
  </si>
  <si>
    <t>LECHENE JL</t>
  </si>
  <si>
    <t xml:space="preserve">  </t>
  </si>
  <si>
    <t>GOUJON PHILIPPE</t>
  </si>
  <si>
    <t>MAILLARD FABIENNE</t>
  </si>
  <si>
    <t>LICENCIES</t>
  </si>
  <si>
    <t>ABONNE JEUNE</t>
  </si>
  <si>
    <t>NON ABONNE JEUNE</t>
  </si>
  <si>
    <t>NON LICENCIES</t>
  </si>
  <si>
    <t>ABONNE</t>
  </si>
  <si>
    <t xml:space="preserve">NON ABONNE </t>
  </si>
  <si>
    <t xml:space="preserve">ABONNE </t>
  </si>
  <si>
    <t>TOTAUX</t>
  </si>
  <si>
    <t>P</t>
  </si>
  <si>
    <t>V</t>
  </si>
  <si>
    <t>NON ABONNE</t>
  </si>
  <si>
    <t>Max 50pers / 25 carts</t>
  </si>
  <si>
    <t>GOUJON CATHERINE</t>
  </si>
  <si>
    <t>Repas</t>
  </si>
  <si>
    <r>
      <rPr>
        <b/>
        <sz val="12"/>
        <rFont val="Calibri"/>
        <family val="2"/>
        <scheme val="minor"/>
      </rPr>
      <t>R</t>
    </r>
    <r>
      <rPr>
        <sz val="12"/>
        <rFont val="Calibri"/>
        <family val="2"/>
        <scheme val="minor"/>
      </rPr>
      <t>epas</t>
    </r>
  </si>
  <si>
    <t xml:space="preserve"> </t>
  </si>
  <si>
    <t>ANDREA Guy</t>
  </si>
  <si>
    <t>BALBER Ludovic</t>
  </si>
  <si>
    <t>BALBER Thimote</t>
  </si>
  <si>
    <t>BEGAUD Mireille</t>
  </si>
  <si>
    <t>BONNET de LARB Lydia</t>
  </si>
  <si>
    <t>BRINCKFIELD Bruno</t>
  </si>
  <si>
    <t>BRINCKFIELD Gillian</t>
  </si>
  <si>
    <t>COULSON Jacques</t>
  </si>
  <si>
    <t>DELACHAPELLE Georges</t>
  </si>
  <si>
    <t>DELATHIERE Murielle</t>
  </si>
  <si>
    <t>FIAT Didier</t>
  </si>
  <si>
    <t>FIGUIERES Eric</t>
  </si>
  <si>
    <t>GUEPY Georges</t>
  </si>
  <si>
    <t>GUILBOT Alexandre</t>
  </si>
  <si>
    <t>GUILBOT J-Bapt</t>
  </si>
  <si>
    <t>GILLOTEAU Fred</t>
  </si>
  <si>
    <t>GOUJON Catherine</t>
  </si>
  <si>
    <t>GOUJON Philippe</t>
  </si>
  <si>
    <t>DE ST MARTIN Val</t>
  </si>
  <si>
    <t>HEROS Anakin</t>
  </si>
  <si>
    <t>HEROS Rolland</t>
  </si>
  <si>
    <t>KOCH Axel</t>
  </si>
  <si>
    <t>KOCH Hugo</t>
  </si>
  <si>
    <t>KLOTZ Anne-Marie</t>
  </si>
  <si>
    <t>KLOTZ Edouard</t>
  </si>
  <si>
    <t>LECHENE J Louis</t>
  </si>
  <si>
    <t>LEGUERE J Michel</t>
  </si>
  <si>
    <t>LEGUERE Martine</t>
  </si>
  <si>
    <t>LOMBARD Veronique</t>
  </si>
  <si>
    <t>MARSAUD Antoine</t>
  </si>
  <si>
    <t>MARSAUD Havaiki</t>
  </si>
  <si>
    <t>MARSAUD Naea</t>
  </si>
  <si>
    <t>MARSAUD Vaitea</t>
  </si>
  <si>
    <t>ORCESE Philippe</t>
  </si>
  <si>
    <t>POLIZZI Alain</t>
  </si>
  <si>
    <t>NEUVILLE Thierry</t>
  </si>
  <si>
    <t>SACILOTTO Dino</t>
  </si>
  <si>
    <t>SACILOTTO Darius</t>
  </si>
  <si>
    <t>ROCHE Christian</t>
  </si>
  <si>
    <t>TRAN TI THAN M C</t>
  </si>
  <si>
    <t>ZAHRA Lionel</t>
  </si>
  <si>
    <t>ZORRA Daniel</t>
  </si>
  <si>
    <t>ZORRA Maryline</t>
  </si>
  <si>
    <t>GAS Christophe</t>
  </si>
  <si>
    <t>CUER René</t>
  </si>
  <si>
    <t>DENIS Hugo</t>
  </si>
  <si>
    <t>SEELEN Erwin</t>
  </si>
  <si>
    <t>TORRES DE MINGO Manon</t>
  </si>
  <si>
    <t>YAMAMOTO Gerard</t>
  </si>
  <si>
    <t>BLAIS Kirianu  PRO</t>
  </si>
  <si>
    <t>DE GAILLANDE Hervé</t>
  </si>
  <si>
    <t>MICHEL Christian</t>
  </si>
  <si>
    <t>PFEIFFER Serge</t>
  </si>
  <si>
    <t>CLOOS Dominique</t>
  </si>
  <si>
    <t>SATURNIN J Marc</t>
  </si>
  <si>
    <t>ROUVRAY Gilles</t>
  </si>
  <si>
    <t>COURSIN Thomas</t>
  </si>
  <si>
    <t>SAUGER Alexis</t>
  </si>
  <si>
    <t>HARBULOT Olivier</t>
  </si>
  <si>
    <t>OTTOGALLI Ugo</t>
  </si>
  <si>
    <t>LABRANCHE Antoine</t>
  </si>
  <si>
    <t>SAUGER Nicolas</t>
  </si>
  <si>
    <t>DUFOUR Morgan</t>
  </si>
  <si>
    <t>BENOIT Dylan</t>
  </si>
  <si>
    <t>LEBOULANGER Pierre</t>
  </si>
  <si>
    <t>MANSBENDEL Mohea</t>
  </si>
  <si>
    <t>GUEPY Mathilde</t>
  </si>
  <si>
    <t>QAEZE Odile</t>
  </si>
  <si>
    <t>POMMELET Camille</t>
  </si>
  <si>
    <t>GIRAUD Lilou</t>
  </si>
  <si>
    <t>DO Laurence</t>
  </si>
  <si>
    <t>AH TOY Corinne</t>
  </si>
  <si>
    <t>ADIELSON GUICHET Alexia</t>
  </si>
  <si>
    <t>GUEPY Louis</t>
  </si>
  <si>
    <t>GRINGORE Daniel</t>
  </si>
  <si>
    <t>ANTONGIORGI Denis</t>
  </si>
  <si>
    <t>POUILLEN Marc</t>
  </si>
  <si>
    <t>BIELSKIS Paul</t>
  </si>
  <si>
    <t>CARUANA Denis</t>
  </si>
  <si>
    <t>SEGUIN Jerome</t>
  </si>
  <si>
    <t>NEUZERET Christian</t>
  </si>
  <si>
    <t>DE ST MARTIN Valérie</t>
  </si>
  <si>
    <t>MAILLARD Fabienne</t>
  </si>
  <si>
    <t>UTARD Guy</t>
  </si>
  <si>
    <t>DEPLANQUE Richard</t>
  </si>
  <si>
    <t>BEGAUD Jean</t>
  </si>
  <si>
    <t>MIGNARD Fernand</t>
  </si>
  <si>
    <t>PIREL Hubert</t>
  </si>
  <si>
    <t>MONCOMBLE Gerard</t>
  </si>
  <si>
    <t>BASTIEN THIRY Pascale</t>
  </si>
  <si>
    <t>BOUSQUET Eric</t>
  </si>
  <si>
    <t>ALHANS Thierry</t>
  </si>
  <si>
    <t>QUINTARD Michel</t>
  </si>
  <si>
    <t>LESPINASSE Christophe</t>
  </si>
  <si>
    <t>MAILLARD J Michel</t>
  </si>
  <si>
    <t>COULSON M Claude</t>
  </si>
  <si>
    <t>COUREUL Philippe</t>
  </si>
  <si>
    <t>LETOURNEULX J Florian</t>
  </si>
  <si>
    <t>BOLO José</t>
  </si>
  <si>
    <t>ALBERT Didier</t>
  </si>
  <si>
    <t>SALOMON Angelo</t>
  </si>
  <si>
    <t>DANG Philippe</t>
  </si>
  <si>
    <t>CHUNG Christian</t>
  </si>
  <si>
    <t>SIMITCH Dean</t>
  </si>
  <si>
    <t>YAMAMOTO Louis</t>
  </si>
  <si>
    <t>NAVARRO Thierry</t>
  </si>
  <si>
    <t>REUTER Dominique</t>
  </si>
  <si>
    <t>CAZALAS Michel</t>
  </si>
  <si>
    <t>YAMAMOTO Gérard</t>
  </si>
  <si>
    <t>AFCHAIN J Jacques</t>
  </si>
  <si>
    <t>AMSALLEM Barbara</t>
  </si>
  <si>
    <t>LEDANOIS Lindsay</t>
  </si>
  <si>
    <t>CORABOEUF J Yves</t>
  </si>
  <si>
    <t>CORABOEUF Marianne</t>
  </si>
  <si>
    <t>RICHARD Alain</t>
  </si>
  <si>
    <t>GUILBOT Arthur</t>
  </si>
  <si>
    <t>GUEPY Jules</t>
  </si>
  <si>
    <t>MERANDON Hervé</t>
  </si>
  <si>
    <t>LEHERLE Yan</t>
  </si>
  <si>
    <t>MULLER Patrice</t>
  </si>
  <si>
    <t>HO Eden</t>
  </si>
  <si>
    <t>FLOCH Paul Emile</t>
  </si>
  <si>
    <t>GARCIN Denis</t>
  </si>
  <si>
    <t>Total joueurs à pied</t>
  </si>
  <si>
    <t xml:space="preserve">Repas et Voiturettes encaissés par Les Paillotes </t>
  </si>
  <si>
    <t>Reversion Paillotes ( greenfees)</t>
  </si>
  <si>
    <t xml:space="preserve">non abonné </t>
  </si>
  <si>
    <t xml:space="preserve">abonné </t>
  </si>
  <si>
    <t>abonné jeune</t>
  </si>
  <si>
    <t>abonné</t>
  </si>
  <si>
    <t>non abonné jeune</t>
  </si>
  <si>
    <t>DELACHAPELLE G</t>
  </si>
  <si>
    <t>CLOS Dominique</t>
  </si>
  <si>
    <t>AFCHAIN J-Jacques</t>
  </si>
  <si>
    <t>SACILLOTTO Dino</t>
  </si>
  <si>
    <t>GUEMAS Francois</t>
  </si>
  <si>
    <t>MONCOMBLE Gérard</t>
  </si>
  <si>
    <t>SIMITCH Dejan</t>
  </si>
  <si>
    <t>ROBERT Franck</t>
  </si>
  <si>
    <t>Reversion Green-fee Paillotes :</t>
  </si>
  <si>
    <t>JOHNSTON Richard</t>
  </si>
  <si>
    <t>BONNET DE LARB Lydia</t>
  </si>
  <si>
    <t>MORAULT Yves</t>
  </si>
  <si>
    <t>BOSIO Dominique</t>
  </si>
  <si>
    <t>NONON J Louis</t>
  </si>
  <si>
    <t>ROSSIN Philippe</t>
  </si>
  <si>
    <t>FONBONNE Eric</t>
  </si>
  <si>
    <t>DERRE Christophe</t>
  </si>
  <si>
    <t>BIARD Eric</t>
  </si>
  <si>
    <t>LABILLE Thierry</t>
  </si>
  <si>
    <t>JACON Josiane</t>
  </si>
  <si>
    <t>LICENCIE</t>
  </si>
  <si>
    <t>NON LICENCIE</t>
  </si>
  <si>
    <t xml:space="preserve"> ABONNE</t>
  </si>
  <si>
    <t>ELMOUR Eric</t>
  </si>
  <si>
    <t>VLAMINCK Eric</t>
  </si>
  <si>
    <t>LEBRIS Francois</t>
  </si>
  <si>
    <t>THILLIER Jacques</t>
  </si>
  <si>
    <t>GUEPY J Louis</t>
  </si>
  <si>
    <t>BRINCKFIELDT Bruno</t>
  </si>
  <si>
    <t>BRINCKFIELDT Jillian</t>
  </si>
  <si>
    <t>TAVERGEUX Nyko</t>
  </si>
  <si>
    <t>HOANG ANH Kim</t>
  </si>
  <si>
    <t>BUI Pierre</t>
  </si>
  <si>
    <t>CARMINO Laurent</t>
  </si>
  <si>
    <t>DE CARA Sandrine</t>
  </si>
  <si>
    <t>MOTARD Eric</t>
  </si>
  <si>
    <t>MICHAUD Jeremy</t>
  </si>
  <si>
    <t>PLANTE J David</t>
  </si>
  <si>
    <t>EXPOSITO Yvan</t>
  </si>
  <si>
    <t>DAGORN Christophe</t>
  </si>
  <si>
    <t>BASTIEN Styvens</t>
  </si>
  <si>
    <t>BASJARDINS Dimitri</t>
  </si>
  <si>
    <t>MICHEL Kiki</t>
  </si>
  <si>
    <t>LE ROUX Jérémie</t>
  </si>
  <si>
    <t>GUIVARCH Erwan</t>
  </si>
  <si>
    <t>CASTAGNE Guil</t>
  </si>
  <si>
    <t>LOMBARD Vero</t>
  </si>
  <si>
    <t>TORRES de Mingo M</t>
  </si>
  <si>
    <t>KLOTZ A Marie</t>
  </si>
  <si>
    <t>sponsor</t>
  </si>
  <si>
    <t>OLLIVAUD Patrick</t>
  </si>
  <si>
    <t>HEROS Roland</t>
  </si>
  <si>
    <t>FIGUERES Eric</t>
  </si>
  <si>
    <t>LEROUX Daniel</t>
  </si>
  <si>
    <t>GUILBOT J-Baptiste</t>
  </si>
  <si>
    <t>ROSSELOT Vincent</t>
  </si>
  <si>
    <t>DELAMARE Hugo</t>
  </si>
  <si>
    <t>HOANG Anh Kim</t>
  </si>
  <si>
    <t>CHAZALMARTIN Christophe</t>
  </si>
  <si>
    <t>CHAZALMARTIN Louis</t>
  </si>
  <si>
    <t>BRINCKFIELD Jillian</t>
  </si>
  <si>
    <t>TORRES DE MINGO Théo</t>
  </si>
  <si>
    <t>BIESKIS Paul</t>
  </si>
  <si>
    <t>CASTAGNE Guillaume</t>
  </si>
  <si>
    <t>GILLOTEAU Frederic</t>
  </si>
  <si>
    <t>ROCHE christian</t>
  </si>
  <si>
    <t>FANDOUX Jean</t>
  </si>
  <si>
    <t>FANDOUX Enrick</t>
  </si>
  <si>
    <t>AFCHAIN Gabrielle</t>
  </si>
  <si>
    <t>DJUROVIC Sacha</t>
  </si>
  <si>
    <t>LARDIN Auguste</t>
  </si>
  <si>
    <t xml:space="preserve">DELATHIERE Thierry </t>
  </si>
  <si>
    <t>Total : voiturette / à pied</t>
  </si>
  <si>
    <t>BEINEX Yohan</t>
  </si>
  <si>
    <t>Total : inscrits</t>
  </si>
  <si>
    <t>MULLERSTEDT Olivier</t>
  </si>
  <si>
    <t>invité</t>
  </si>
  <si>
    <t>PLANTE J-David</t>
  </si>
  <si>
    <t>GUEPY jules</t>
  </si>
  <si>
    <t>BURY Christine</t>
  </si>
  <si>
    <t>GIRAUD Mathias</t>
  </si>
  <si>
    <t>GIRAUD Philippe</t>
  </si>
  <si>
    <t>FLOCH Pierre Henri</t>
  </si>
  <si>
    <t>ALIBAUD Lola</t>
  </si>
  <si>
    <t>pro</t>
  </si>
  <si>
    <t>MANSBENDEL Moea</t>
  </si>
  <si>
    <t>AMSALLEM Hugo</t>
  </si>
  <si>
    <t>GUEPY Jean Louis</t>
  </si>
  <si>
    <t>PONTIFEX Scott</t>
  </si>
  <si>
    <r>
      <t xml:space="preserve">  </t>
    </r>
    <r>
      <rPr>
        <b/>
        <sz val="36"/>
        <color rgb="FF0000FF"/>
        <rFont val="Book Antiqua"/>
        <family val="1"/>
      </rPr>
      <t>SUPER 36 28 janvier 2023</t>
    </r>
  </si>
  <si>
    <t>LE ROUX Jeremie</t>
  </si>
  <si>
    <t>CHIRON Yann</t>
  </si>
  <si>
    <t>BALBER Thimoté</t>
  </si>
  <si>
    <t xml:space="preserve"> AMBROSE BDO 26 février 2023</t>
  </si>
  <si>
    <t>SACILLOTTO Darius</t>
  </si>
  <si>
    <t>TERZIAN Chloé</t>
  </si>
  <si>
    <t>Green-fee 5000F</t>
  </si>
  <si>
    <t>PRALONG André</t>
  </si>
  <si>
    <t>CLOOS Cathy</t>
  </si>
  <si>
    <t>LEBOULANGER Francois</t>
  </si>
  <si>
    <t>BOUHIER M Pierre</t>
  </si>
  <si>
    <t>LOEBEL Bernd</t>
  </si>
  <si>
    <t>DERRE Frederique</t>
  </si>
  <si>
    <t>BUCHALSKI Gerard</t>
  </si>
  <si>
    <t>invitée</t>
  </si>
  <si>
    <t>KLOTZ Anne Marie</t>
  </si>
  <si>
    <t>COURTOT Nicolas</t>
  </si>
  <si>
    <t>Reversion Green-fee Paillottes :</t>
  </si>
  <si>
    <t>YAMAMOTO Bill</t>
  </si>
  <si>
    <t>MANNATO Flavia (A-Marie)</t>
  </si>
  <si>
    <t>PIQUOT Emilie  (AGCO)</t>
  </si>
  <si>
    <t>NORMAN Marc ( A-Marie)</t>
  </si>
  <si>
    <t>AH TOY Corinne ( AGCO )</t>
  </si>
  <si>
    <t>LETOURNEULX J- Florian</t>
  </si>
  <si>
    <t xml:space="preserve"> SENIORS SFAC du 07 mars 2023</t>
  </si>
  <si>
    <t>Green-fee 4000F</t>
  </si>
  <si>
    <t>NOWICKI Martine</t>
  </si>
  <si>
    <t>LUPIN Daniele</t>
  </si>
  <si>
    <t>ROUMIEU Patrick</t>
  </si>
  <si>
    <t>POLET J Paul</t>
  </si>
  <si>
    <t>FAMBART Denis</t>
  </si>
  <si>
    <t>FAMBART Catherine</t>
  </si>
  <si>
    <t>GODART Patrice</t>
  </si>
  <si>
    <t>BRIAULT J Claude</t>
  </si>
  <si>
    <t>KLEIN Vincent</t>
  </si>
  <si>
    <t>ROBERT Jacky</t>
  </si>
  <si>
    <t>NONON Christine</t>
  </si>
  <si>
    <t>CHRISTOFOLI Roberto</t>
  </si>
  <si>
    <t>PRATLONG André  SPONSOR</t>
  </si>
  <si>
    <t>DJUROVICK Sacha</t>
  </si>
  <si>
    <t>TOURNOI LISA 18 MARS 2023</t>
  </si>
  <si>
    <t>ADULTE</t>
  </si>
  <si>
    <t>JEUNE</t>
  </si>
  <si>
    <t>BOUSQUET Evelyne</t>
  </si>
  <si>
    <t>DERRE Fredérique</t>
  </si>
  <si>
    <t>BRINCFIELDT Bruno</t>
  </si>
  <si>
    <t>DUCASSE Olivier</t>
  </si>
  <si>
    <t>GUILBOT J Baptiste</t>
  </si>
  <si>
    <t>LAZZARINO Charles</t>
  </si>
  <si>
    <t>RITTER Yohan</t>
  </si>
  <si>
    <t>PHAM Dominique</t>
  </si>
  <si>
    <t>BRILHAUT Richard</t>
  </si>
  <si>
    <t xml:space="preserve"> YAMAMOTO Gerard</t>
  </si>
  <si>
    <t>BOUHIER M Pierre     ( 6 repas )</t>
  </si>
  <si>
    <t>MICHAUD Jeremy ( 10 repas )</t>
  </si>
  <si>
    <t>LECHENE Jean Luois</t>
  </si>
  <si>
    <t>BILLIARD dit Nething Philippe</t>
  </si>
  <si>
    <t xml:space="preserve">GRINGORE Daniel </t>
  </si>
  <si>
    <t xml:space="preserve">DEPLANQUE Richard </t>
  </si>
  <si>
    <t>HERITAGE WORLD CUP 22 avril 2023</t>
  </si>
  <si>
    <t xml:space="preserve"> ABONNES</t>
  </si>
  <si>
    <t>NON ABONNES</t>
  </si>
  <si>
    <t>Adultes</t>
  </si>
  <si>
    <t>jeunes</t>
  </si>
  <si>
    <t>Jeunes</t>
  </si>
  <si>
    <t xml:space="preserve">greenfee weekend 5000F </t>
  </si>
  <si>
    <t>LECHENE Jean Louis</t>
  </si>
  <si>
    <t>MARTINEZ P Henri</t>
  </si>
  <si>
    <t>MARTIN Stephanie</t>
  </si>
  <si>
    <t>MARTINET Til</t>
  </si>
  <si>
    <t>HAY David</t>
  </si>
  <si>
    <t>JOSSE Alain</t>
  </si>
  <si>
    <t>MONCHY Yannick</t>
  </si>
  <si>
    <t>MARLIER CHABRAND Maureen</t>
  </si>
  <si>
    <t>SENIORS FORD du 25 avril 2023</t>
  </si>
  <si>
    <t>AH TOY Corinne    SPONSOR</t>
  </si>
  <si>
    <t>DEGAILLANDE Hervé</t>
  </si>
  <si>
    <t>LEGUERE Jeanmi</t>
  </si>
  <si>
    <t>PONTHEAUX Michel</t>
  </si>
  <si>
    <t>BENEDETTI Clement</t>
  </si>
  <si>
    <t>DIDIER Albert</t>
  </si>
  <si>
    <t xml:space="preserve"> DHL Par 3 Contest 14 mai 2023</t>
  </si>
  <si>
    <t>GREEN FEE 5000</t>
  </si>
  <si>
    <t>GENEL Frédéric sponsor</t>
  </si>
  <si>
    <t>DELATHIERE Thierry</t>
  </si>
  <si>
    <t>PEDEUTOUR J Francois</t>
  </si>
  <si>
    <t>PEDEUTOUR Nadine</t>
  </si>
  <si>
    <t>AILLAUD Christiane</t>
  </si>
  <si>
    <t>AILLAUD J Pierre</t>
  </si>
  <si>
    <t>WEIMANN Daniel</t>
  </si>
  <si>
    <t>WEIMANN Michele</t>
  </si>
  <si>
    <t>LACOMBE M Claude</t>
  </si>
  <si>
    <t>VERGE J Claude</t>
  </si>
  <si>
    <t>RAFFIN Daniel</t>
  </si>
  <si>
    <t>GUEPY  Jean Louis</t>
  </si>
  <si>
    <t>ADIELSON Alexia</t>
  </si>
  <si>
    <t>COULSON M C laude</t>
  </si>
  <si>
    <t>RAQUIN Joelle</t>
  </si>
  <si>
    <t>LEGAREC Sylvia</t>
  </si>
  <si>
    <t xml:space="preserve">GAS Christophe </t>
  </si>
  <si>
    <t>WINTER BOUSQUET Ev</t>
  </si>
  <si>
    <t>DENNEMONT M Anne</t>
  </si>
  <si>
    <t>GIUSTI Cécile</t>
  </si>
  <si>
    <t>LOMBARD Véronique</t>
  </si>
  <si>
    <t>TORRES DE M  Manon</t>
  </si>
  <si>
    <t>MEKKEDEM CHI Yolan</t>
  </si>
  <si>
    <t>inv</t>
  </si>
  <si>
    <t>BONHOUR Eric</t>
  </si>
  <si>
    <t>GUILLARD Caroline</t>
  </si>
  <si>
    <t>GUILLARD Frederic</t>
  </si>
  <si>
    <t>LEGUERE ROU Jules</t>
  </si>
  <si>
    <t>SENIORS LES AMIS DU 23 MAI 2023</t>
  </si>
  <si>
    <t>DELACHAPELLE Jo</t>
  </si>
  <si>
    <t>AVOUAC Pascale</t>
  </si>
  <si>
    <t>LEONFORTE J Claude</t>
  </si>
  <si>
    <t>WINTER BOUSQUET Evelyne</t>
  </si>
  <si>
    <t>ABAD Patrice</t>
  </si>
  <si>
    <r>
      <t xml:space="preserve">  </t>
    </r>
    <r>
      <rPr>
        <b/>
        <sz val="36"/>
        <color rgb="FF0000FF"/>
        <rFont val="Book Antiqua"/>
        <family val="1"/>
      </rPr>
      <t>SUPER 36 11 juin 2023</t>
    </r>
  </si>
  <si>
    <t>GILLES Daniel</t>
  </si>
  <si>
    <t>JAMEUX Sylvie</t>
  </si>
  <si>
    <t>ADIELSON GUIC. Alexia</t>
  </si>
  <si>
    <t>COLINMAIRE Sylvain</t>
  </si>
  <si>
    <t>PAPAY Edgar</t>
  </si>
  <si>
    <t>MARRON Patrick</t>
  </si>
  <si>
    <t>MONTAGNAT Jack Yves</t>
  </si>
  <si>
    <t>ROCHEE Christian</t>
  </si>
  <si>
    <t>ALIBAUD Lolo</t>
  </si>
  <si>
    <t>BUI Vinh</t>
  </si>
  <si>
    <t>VOYER Cyril</t>
  </si>
  <si>
    <t>MEKEDDEM Ch. Yolan</t>
  </si>
  <si>
    <t>DEPRE Guillaume</t>
  </si>
  <si>
    <t>MANSBEDEL Mohea</t>
  </si>
  <si>
    <t>BLAIS Kirianu</t>
  </si>
  <si>
    <t>TORRES De Mingo Manon</t>
  </si>
  <si>
    <t>TORRES DE Mingo Theo</t>
  </si>
  <si>
    <t>HOMEHR Paul</t>
  </si>
  <si>
    <t>PONS Anne Laure</t>
  </si>
  <si>
    <t>D'ARCANGELO Dario</t>
  </si>
  <si>
    <t>SENIORS BOUCHERIE CREUGNET 20 JUIN 2023</t>
  </si>
  <si>
    <t>SOTTIL Jean Pierre</t>
  </si>
  <si>
    <t>NONON Jean Louis</t>
  </si>
  <si>
    <t>MARTINEZ Pierre Henri</t>
  </si>
  <si>
    <t>HADDAD Michel</t>
  </si>
  <si>
    <t>LABORDE Patrick</t>
  </si>
  <si>
    <t>VAN PHAO J Pierre</t>
  </si>
  <si>
    <t>TAGANE Kassi</t>
  </si>
  <si>
    <t>CHAMPIONNAT DE NC 14/15/16 juillet 2023</t>
  </si>
  <si>
    <t>à pied</t>
  </si>
  <si>
    <t>BALSSA Thomas</t>
  </si>
  <si>
    <t>PLANTE Jean David</t>
  </si>
  <si>
    <t>DAVID Samuel</t>
  </si>
  <si>
    <t>RAMBAUD Emmanuel</t>
  </si>
  <si>
    <t>BREANT Nathan</t>
  </si>
  <si>
    <t>LEDROIT Corentin</t>
  </si>
  <si>
    <t xml:space="preserve">Nom Prénom </t>
  </si>
  <si>
    <t>catégorie</t>
  </si>
  <si>
    <t>voiture</t>
  </si>
  <si>
    <t>droits d'inscription</t>
  </si>
  <si>
    <t>adultes</t>
  </si>
  <si>
    <t>FLOCH Pierre Emmanuel</t>
  </si>
  <si>
    <t>CUENOT Pierre Henri</t>
  </si>
  <si>
    <t>ANSO Thierry</t>
  </si>
  <si>
    <t>SENIORS D</t>
  </si>
  <si>
    <t>1ère série D</t>
  </si>
  <si>
    <t>2ème série D</t>
  </si>
  <si>
    <t>RENAUD Laurent</t>
  </si>
  <si>
    <t>JOLIN Ethan</t>
  </si>
  <si>
    <t>TEZENAS DE MONTCEL Bruno</t>
  </si>
  <si>
    <t>BETHON Romain</t>
  </si>
  <si>
    <t>BONNEFOND Laurent</t>
  </si>
  <si>
    <t>BONNEAU William</t>
  </si>
  <si>
    <t>BOUHIER Marie Pierre</t>
  </si>
  <si>
    <r>
      <t xml:space="preserve">ADIELSON GUICHET </t>
    </r>
    <r>
      <rPr>
        <sz val="12"/>
        <rFont val="Calibri"/>
        <family val="2"/>
        <scheme val="minor"/>
      </rPr>
      <t>Alexia</t>
    </r>
  </si>
  <si>
    <t xml:space="preserve">SACILOTTO Darius </t>
  </si>
  <si>
    <t>1ère série H</t>
  </si>
  <si>
    <t>SENIORS 1H</t>
  </si>
  <si>
    <t>2ème série H</t>
  </si>
  <si>
    <t>3ème série H</t>
  </si>
  <si>
    <t>SENIORS 2H</t>
  </si>
  <si>
    <r>
      <t xml:space="preserve">COLLET ROUBIO </t>
    </r>
    <r>
      <rPr>
        <sz val="12"/>
        <rFont val="Calibri"/>
        <family val="2"/>
        <scheme val="minor"/>
      </rPr>
      <t>Nathalie</t>
    </r>
  </si>
  <si>
    <t>DE BIASO Eric</t>
  </si>
  <si>
    <t>GARNIER Florian</t>
  </si>
  <si>
    <t>BLAIS Kirianu             PRO</t>
  </si>
  <si>
    <t>GUIVARC'H Erwan</t>
  </si>
  <si>
    <r>
      <t xml:space="preserve">CHAZALMARTIN </t>
    </r>
    <r>
      <rPr>
        <sz val="12"/>
        <rFont val="Calibri"/>
        <family val="2"/>
        <scheme val="minor"/>
      </rPr>
      <t>Christophe</t>
    </r>
  </si>
  <si>
    <t>BOSIO Kevin              PRO</t>
  </si>
  <si>
    <t xml:space="preserve">1ère série H </t>
  </si>
  <si>
    <t>FORET Julien                PRO</t>
  </si>
  <si>
    <t>GUEPY Jean Louis      PRO</t>
  </si>
  <si>
    <t>SACILOTTO Giani        PRO</t>
  </si>
  <si>
    <t>COPIER Frédéric</t>
  </si>
  <si>
    <t>JOLIN Patrick</t>
  </si>
  <si>
    <t>LOUIS Olivier</t>
  </si>
  <si>
    <t>MEKEDDEM-CHIBOUB Yolan</t>
  </si>
  <si>
    <t>SERVE Vanina</t>
  </si>
  <si>
    <t>TAGANE Kassy</t>
  </si>
  <si>
    <t>TAGANE Gael</t>
  </si>
  <si>
    <t>SENIORS 1 H</t>
  </si>
  <si>
    <t>TRAN THI THAN M Claire</t>
  </si>
  <si>
    <t>PERES Adrien</t>
  </si>
  <si>
    <t>VALCKENAERE Christophe</t>
  </si>
  <si>
    <t xml:space="preserve">SENIORS 2H </t>
  </si>
  <si>
    <t>PLUQUIN Jérémy        PRO</t>
  </si>
  <si>
    <t xml:space="preserve">AB </t>
  </si>
  <si>
    <t xml:space="preserve">NON AB </t>
  </si>
  <si>
    <t>NON AB</t>
  </si>
  <si>
    <t xml:space="preserve">                   SENIORS CITY GOLF 25 JUIL 2023</t>
  </si>
  <si>
    <t>CHQ/ESP</t>
  </si>
  <si>
    <t>BONNET DE LARB Yannick</t>
  </si>
  <si>
    <t>RENDU Thibault</t>
  </si>
  <si>
    <t>MULLERSTEADT Olivier</t>
  </si>
  <si>
    <t>DE CARVALHO Lidia</t>
  </si>
  <si>
    <t>SALOMON Muriel</t>
  </si>
  <si>
    <t>MARON Alain</t>
  </si>
  <si>
    <t>MARON Patrick</t>
  </si>
  <si>
    <t>AB</t>
  </si>
  <si>
    <t>Reversion Green-fees Paillotes :</t>
  </si>
  <si>
    <t>DERRUDER Pascale</t>
  </si>
  <si>
    <t>OMNIUM OUENGHI 12/13 août 2023</t>
  </si>
  <si>
    <t xml:space="preserve">   </t>
  </si>
  <si>
    <t>SENIORS H</t>
  </si>
  <si>
    <t>CHARVIN Alexis</t>
  </si>
  <si>
    <t>PIQUOT Emilie       PRO</t>
  </si>
  <si>
    <t>RICAUD Dominique</t>
  </si>
  <si>
    <t>KLOTZ  Anne Marie</t>
  </si>
  <si>
    <t>DERUDDER Pascale</t>
  </si>
  <si>
    <t>MENARD Vincent</t>
  </si>
  <si>
    <t>HAUSTIEN Sylvie</t>
  </si>
  <si>
    <t>3ème série D</t>
  </si>
  <si>
    <t>LEVEQUE Cynthia</t>
  </si>
  <si>
    <t>DAVAL Thérèse</t>
  </si>
  <si>
    <t>NEGHZA Omar</t>
  </si>
  <si>
    <t>HUGEAUD Cedric</t>
  </si>
  <si>
    <t>1ère série</t>
  </si>
  <si>
    <t>MOTARD Eric         ( seul )</t>
  </si>
  <si>
    <t>VENDEE Laurent</t>
  </si>
  <si>
    <t xml:space="preserve">CHUNG Christian </t>
  </si>
  <si>
    <t xml:space="preserve"> SACILOTTO Gianni   PRO</t>
  </si>
  <si>
    <t>TORRES DE MINGO Theo</t>
  </si>
  <si>
    <t>AMSALLEM J Jacques</t>
  </si>
  <si>
    <t xml:space="preserve">                   OPEN SENIORS HYUNDAI 2023</t>
  </si>
  <si>
    <t xml:space="preserve"> AB</t>
  </si>
  <si>
    <t xml:space="preserve"> NON AB</t>
  </si>
  <si>
    <t>ESP/CHQ</t>
  </si>
  <si>
    <t xml:space="preserve">    1 pers. à pied</t>
  </si>
  <si>
    <t xml:space="preserve">    1 pers. en voiturette</t>
  </si>
  <si>
    <r>
      <t xml:space="preserve">    </t>
    </r>
    <r>
      <rPr>
        <b/>
        <sz val="12"/>
        <color theme="1"/>
        <rFont val="Calibri"/>
        <family val="2"/>
        <scheme val="minor"/>
      </rPr>
      <t>Couple à pied</t>
    </r>
  </si>
  <si>
    <r>
      <t xml:space="preserve">    </t>
    </r>
    <r>
      <rPr>
        <b/>
        <sz val="12"/>
        <rFont val="Calibri"/>
        <family val="2"/>
        <scheme val="minor"/>
      </rPr>
      <t>Couple en voiturette</t>
    </r>
  </si>
  <si>
    <t>à P</t>
  </si>
  <si>
    <t xml:space="preserve">      NOM  Prénom</t>
  </si>
  <si>
    <t>22 / 23 / 24  AOÛT</t>
  </si>
  <si>
    <t>CERTA Stephan</t>
  </si>
  <si>
    <t>LEGUERE J. Michel</t>
  </si>
  <si>
    <t>LEHERLE Yann</t>
  </si>
  <si>
    <t>LECHENE J. Louis</t>
  </si>
  <si>
    <t>LE ROUX J. Noel</t>
  </si>
  <si>
    <t>MAILLARD J. Michel</t>
  </si>
  <si>
    <t>LETOURNEULX J. Florian</t>
  </si>
  <si>
    <t>SATURNIN J. Marc</t>
  </si>
  <si>
    <t>TIRAN J. Paul</t>
  </si>
  <si>
    <t>TREBOR Edson</t>
  </si>
  <si>
    <t>TRAVERS J. René</t>
  </si>
  <si>
    <t xml:space="preserve">ZORRA Daniel </t>
  </si>
  <si>
    <t>COULSON M.Claude</t>
  </si>
  <si>
    <t>AH TOY Corinne  (média)</t>
  </si>
  <si>
    <t>CHUNG Christian (navette)</t>
  </si>
  <si>
    <t>KLOTZ A Marie (23/08)</t>
  </si>
  <si>
    <t>MULLER Patrice (23/08)</t>
  </si>
  <si>
    <t>WINTER B Evel (22/24/08)</t>
  </si>
  <si>
    <t>CALONNE Henri (24/08)</t>
  </si>
  <si>
    <t>BOUGRAS Myriam</t>
  </si>
  <si>
    <t>METAIRIE Olivier</t>
  </si>
  <si>
    <t xml:space="preserve">                   SENIORS AGCO  26 SEPT 2023</t>
  </si>
  <si>
    <t>LEDRU Marc</t>
  </si>
  <si>
    <t>GUEMAS François</t>
  </si>
  <si>
    <t>HOANG J François</t>
  </si>
  <si>
    <t>BOURGADE Patricia</t>
  </si>
  <si>
    <t>LEDRU Catherine</t>
  </si>
  <si>
    <t xml:space="preserve">GOURGUES Hervé </t>
  </si>
  <si>
    <t xml:space="preserve"> TROPHEE VILLE DE BOULOUPARIS 2023</t>
  </si>
  <si>
    <t>chq/esp</t>
  </si>
  <si>
    <t>TOTAL</t>
  </si>
  <si>
    <t>BONNET de L  Lydia</t>
  </si>
  <si>
    <t>BONNET de L Yannick</t>
  </si>
  <si>
    <t>CUENOT P Henri</t>
  </si>
  <si>
    <t>QUINEAU Alexandre</t>
  </si>
  <si>
    <t>GOURGUES Hervé</t>
  </si>
  <si>
    <t>ADIELSON GUI. Alexia</t>
  </si>
  <si>
    <t>LETOURNEULX J- Flo</t>
  </si>
  <si>
    <t>GUEPY J Louis    PRO</t>
  </si>
  <si>
    <t>SACILOTTO Giani PRO</t>
  </si>
  <si>
    <r>
      <t xml:space="preserve">CORABOEUF </t>
    </r>
    <r>
      <rPr>
        <sz val="11"/>
        <rFont val="Calibri"/>
        <family val="2"/>
        <scheme val="minor"/>
      </rPr>
      <t>Marianne</t>
    </r>
  </si>
  <si>
    <t xml:space="preserve">                   SENIORS AFFLELOU  24 OCT 2023</t>
  </si>
  <si>
    <t>MARTINEZ P. Henri</t>
  </si>
  <si>
    <t>WINTER Bousquet Evelyne</t>
  </si>
  <si>
    <t>PRATLONG André</t>
  </si>
  <si>
    <t>LE ROUX Jean Noel</t>
  </si>
  <si>
    <t>JLG LINC du 29 octobre 2023</t>
  </si>
  <si>
    <t>LETOURNEULX J Flo</t>
  </si>
  <si>
    <t>carte</t>
  </si>
  <si>
    <t>sandw</t>
  </si>
  <si>
    <t xml:space="preserve"> carte</t>
  </si>
  <si>
    <t>GUEPY J Louis   PRO</t>
  </si>
  <si>
    <t>WADRIAKO Albert</t>
  </si>
  <si>
    <t>BERNARD Wilfried</t>
  </si>
  <si>
    <t>CASTAGNE Simon</t>
  </si>
  <si>
    <t>GUEPY Marie</t>
  </si>
  <si>
    <t>LE GOFF Yann</t>
  </si>
  <si>
    <t>CHAILLOU Ludovic</t>
  </si>
  <si>
    <t>CORABOEUF Mar.</t>
  </si>
  <si>
    <t>invité sponsor</t>
  </si>
  <si>
    <t xml:space="preserve"> invité</t>
  </si>
  <si>
    <t>invité Paillotes</t>
  </si>
  <si>
    <t>MAILLARD J MI</t>
  </si>
  <si>
    <t>OGER Eric</t>
  </si>
  <si>
    <t>BOSS Christophe</t>
  </si>
  <si>
    <t>MORETTI Guillaume</t>
  </si>
  <si>
    <t>SOULIER Mélanie</t>
  </si>
  <si>
    <t xml:space="preserve"> AB JEUNE </t>
  </si>
  <si>
    <t>NON AB JEUNE</t>
  </si>
  <si>
    <t>BENOIT Dylan  PRO</t>
  </si>
  <si>
    <t>BONNET Norm PRO</t>
  </si>
  <si>
    <t>ADIELSON G Alexia</t>
  </si>
  <si>
    <t>FLOCH P Emmanuel</t>
  </si>
  <si>
    <t>BENEZECH Christof</t>
  </si>
  <si>
    <t xml:space="preserve">                   SENIORS VINOTHEQUE 21 NOV 2023</t>
  </si>
  <si>
    <t>HOMEHR  P</t>
  </si>
  <si>
    <t>PONS A Laure</t>
  </si>
  <si>
    <t>Non AB</t>
  </si>
  <si>
    <t>G-F</t>
  </si>
  <si>
    <t>NOM Prénom</t>
  </si>
  <si>
    <t>COURTOT Yann</t>
  </si>
  <si>
    <t>SIGNOR Alain</t>
  </si>
  <si>
    <t>DELIEUX Gilles</t>
  </si>
  <si>
    <t>G-F : Green-Fee 4000F</t>
  </si>
  <si>
    <t>D.I  : Droit d'inscription</t>
  </si>
  <si>
    <t>D.I</t>
  </si>
  <si>
    <t>C</t>
  </si>
  <si>
    <t>C    : 5 compétitions</t>
  </si>
  <si>
    <t>recettes PAILLOTES</t>
  </si>
  <si>
    <t>recettes AGCO</t>
  </si>
  <si>
    <t>REGL</t>
  </si>
  <si>
    <t>BRINCKFIELDT Br</t>
  </si>
  <si>
    <t>ANTONGIORGI D.</t>
  </si>
  <si>
    <t>DEPLANQUE Ric.</t>
  </si>
  <si>
    <t>COULSON M Clau.</t>
  </si>
  <si>
    <t>MAILLARD Fab.</t>
  </si>
  <si>
    <t>YAMAMOTO Gér.</t>
  </si>
  <si>
    <t>BASTIEN TH. Pas.</t>
  </si>
  <si>
    <r>
      <t>WINTER B.</t>
    </r>
    <r>
      <rPr>
        <sz val="10"/>
        <rFont val="Calibri"/>
        <family val="2"/>
        <scheme val="minor"/>
      </rPr>
      <t>Evelyne</t>
    </r>
  </si>
  <si>
    <t xml:space="preserve">MERANDON Her. </t>
  </si>
  <si>
    <t>MAILLARD J Mich.</t>
  </si>
  <si>
    <t>ORCESE Phil;</t>
  </si>
  <si>
    <t>RAMEAUX Ber.</t>
  </si>
  <si>
    <t>SANCHEZ J.Ma.</t>
  </si>
  <si>
    <t>DUCHADEAU Pat.</t>
  </si>
  <si>
    <t>BRIAULT Gaby</t>
  </si>
  <si>
    <t>LE ROUX J Noel</t>
  </si>
  <si>
    <t>PASQUINI J Mich.</t>
  </si>
  <si>
    <t>JOHNSTON Rich.</t>
  </si>
  <si>
    <t>REUTER Dom</t>
  </si>
  <si>
    <t>ROUAM SIM Fr</t>
  </si>
  <si>
    <t>LACOMBE MC</t>
  </si>
  <si>
    <t>nz</t>
  </si>
  <si>
    <t>SALOMON Ang.</t>
  </si>
  <si>
    <t>QUINTARD MicH.</t>
  </si>
  <si>
    <t>MONCOMBLE G.</t>
  </si>
  <si>
    <t>MAYERAU-L J Mi</t>
  </si>
  <si>
    <t>MAILLARD Thier.</t>
  </si>
  <si>
    <t>LETOURNEULX J F</t>
  </si>
  <si>
    <t>LEONFORTE J Cla.</t>
  </si>
  <si>
    <t>DE ST MARTIN Va</t>
  </si>
  <si>
    <t>DERRE Christ.</t>
  </si>
  <si>
    <t>COUREUL Phil.</t>
  </si>
  <si>
    <t>COULSON Jacq.</t>
  </si>
  <si>
    <t>CLOOS Dom.</t>
  </si>
  <si>
    <t>CARMINO Laur.</t>
  </si>
  <si>
    <t>BONNET de L. Ly.</t>
  </si>
  <si>
    <t>SIMONNET J Cla.</t>
  </si>
  <si>
    <t>SACILLOTTO Din.</t>
  </si>
  <si>
    <t>AGCO</t>
  </si>
  <si>
    <t>reversion Paillotes</t>
  </si>
  <si>
    <t xml:space="preserve">32 repas à 3000F  + 1 greenfee 4000                                            100 000 </t>
  </si>
  <si>
    <t xml:space="preserve">                   BALLANDE/LES PAILLOTES 02 déc 2023</t>
  </si>
  <si>
    <t>Jeune</t>
  </si>
  <si>
    <t>DELACHAPELLE J</t>
  </si>
  <si>
    <t>TABET Jean</t>
  </si>
  <si>
    <t xml:space="preserve">PLUQUIN Jérémy </t>
  </si>
  <si>
    <t>PRO</t>
  </si>
  <si>
    <t>HOANG Anh kim</t>
  </si>
  <si>
    <t>IDOUX Valérie</t>
  </si>
  <si>
    <t>MICHAUD Jér.</t>
  </si>
  <si>
    <t>SACILLOTTO Dar.</t>
  </si>
  <si>
    <t>COURTOT Mat.</t>
  </si>
  <si>
    <t>CHAZALMART C</t>
  </si>
  <si>
    <t>CHAZALMART L</t>
  </si>
  <si>
    <t>PHAM Dom</t>
  </si>
  <si>
    <t>TORRES d Manon</t>
  </si>
  <si>
    <t>DE GAILLANDE H</t>
  </si>
  <si>
    <t>ORCESE Phil</t>
  </si>
  <si>
    <t>BOJCERKO Ch.</t>
  </si>
  <si>
    <t>GUILBOT Alex</t>
  </si>
  <si>
    <t>GUILBOT J B</t>
  </si>
  <si>
    <t>HORELLOU Th</t>
  </si>
  <si>
    <t>BETHON Jerome</t>
  </si>
  <si>
    <t>COURSIN Thom</t>
  </si>
  <si>
    <t>DENNEMONT MA</t>
  </si>
  <si>
    <t>NAVARRO Th</t>
  </si>
  <si>
    <t xml:space="preserve">ISNARD J M </t>
  </si>
  <si>
    <t>PEDEUTOUR Aur.</t>
  </si>
  <si>
    <t>5000F</t>
  </si>
  <si>
    <t xml:space="preserve">PEDEUTOUR JB </t>
  </si>
  <si>
    <t>MARSAUD Ant</t>
  </si>
  <si>
    <t>MARSAUD Hav.</t>
  </si>
  <si>
    <t>KLOTZ A-Marie</t>
  </si>
  <si>
    <t xml:space="preserve">NONON J L </t>
  </si>
  <si>
    <t>DAGORN Christ.</t>
  </si>
  <si>
    <t>GAS Christ.</t>
  </si>
  <si>
    <t>POMMELET Ca.</t>
  </si>
  <si>
    <t>recettes Paillotes</t>
  </si>
  <si>
    <t xml:space="preserve">2 Invités = 2 Repas x 3000 + 2 voiturettes x 2000  = 10 000F </t>
  </si>
  <si>
    <t xml:space="preserve">                    CHALLENGE D'ÉTÉ 2024</t>
  </si>
  <si>
    <t xml:space="preserve">              AMBROSE ARIANE 21 janvier 2024</t>
  </si>
  <si>
    <t>BEINEIX Clara</t>
  </si>
  <si>
    <t>BEINEIX Clémence</t>
  </si>
  <si>
    <t>GF : Green-Fee 5000F</t>
  </si>
  <si>
    <t>BRINCKFIELDT Jil</t>
  </si>
  <si>
    <t xml:space="preserve">LEGUERE R. Jules </t>
  </si>
  <si>
    <t>AFCHAIN Gaby</t>
  </si>
  <si>
    <t>AFCHAIN J J</t>
  </si>
  <si>
    <t>FAVIER Corinne</t>
  </si>
  <si>
    <t>FAVIER Philippe</t>
  </si>
  <si>
    <t>MANNATO Flavia</t>
  </si>
  <si>
    <t>PIQUOT Emilie</t>
  </si>
  <si>
    <t>FIGON Joel</t>
  </si>
  <si>
    <t>VLAEMINCK Eric</t>
  </si>
  <si>
    <t>NAVARRO Charl.</t>
  </si>
  <si>
    <t>NAVARRO Thier.</t>
  </si>
  <si>
    <t>CERTA Steph</t>
  </si>
  <si>
    <t>BONNET De L Yan</t>
  </si>
  <si>
    <t>CHARVIN Bruno</t>
  </si>
  <si>
    <t>KANZARI S  Nael</t>
  </si>
  <si>
    <t>FATH Cyrille</t>
  </si>
  <si>
    <t>LEHERICY Christ.</t>
  </si>
  <si>
    <t>CARON Christ.</t>
  </si>
  <si>
    <t>BOSS Christ</t>
  </si>
  <si>
    <t>DENNEMONT M A</t>
  </si>
  <si>
    <t>MACDONALD An.</t>
  </si>
  <si>
    <t>MACDONALD Pat</t>
  </si>
  <si>
    <t>THIVET Laurent</t>
  </si>
  <si>
    <t>THIVET Maryvon.</t>
  </si>
  <si>
    <t>GAS Laurence</t>
  </si>
  <si>
    <t>COULSON M C</t>
  </si>
  <si>
    <t>D.I  : Droits d'inscription</t>
  </si>
  <si>
    <t>POMMELET Emili</t>
  </si>
  <si>
    <t>GF : green-fee 5000F</t>
  </si>
  <si>
    <t>ANSELOT Mathis</t>
  </si>
  <si>
    <t>PIERRE Mathis</t>
  </si>
  <si>
    <t>PIERRE Raphael</t>
  </si>
  <si>
    <t>MILIN Yann</t>
  </si>
  <si>
    <t>BONNEFOND L.</t>
  </si>
  <si>
    <t>GUILBOT Alex.</t>
  </si>
  <si>
    <t>GUILBOT JB</t>
  </si>
  <si>
    <t>CORLOUER Sacha</t>
  </si>
  <si>
    <t>PEDEUTOUR JB</t>
  </si>
  <si>
    <t>PEDEUTOUR Thim</t>
  </si>
  <si>
    <t>NOUVEAU Mael</t>
  </si>
  <si>
    <t>NOUVEAU Noa</t>
  </si>
  <si>
    <t>DUNAND Pierre</t>
  </si>
  <si>
    <t>DE ST MARTIN Em</t>
  </si>
  <si>
    <t>GUILLARD Carol.</t>
  </si>
  <si>
    <t>GUEMAS Aline</t>
  </si>
  <si>
    <t>BONNET DeL Th.</t>
  </si>
  <si>
    <t>CUNY Julie</t>
  </si>
  <si>
    <t>CUNY Louis</t>
  </si>
  <si>
    <t>MERANDON H.</t>
  </si>
  <si>
    <t>KRAFFT Pierre</t>
  </si>
  <si>
    <t>HOANG An Kim</t>
  </si>
  <si>
    <t>TEZENAS du M B.</t>
  </si>
  <si>
    <t>CAVALIE Alain</t>
  </si>
  <si>
    <t>CAVALIE Elisabet.</t>
  </si>
  <si>
    <t>MILIN Isabelle</t>
  </si>
  <si>
    <t>BEZIER Sylvain</t>
  </si>
  <si>
    <t>MAYEREAU Jmich</t>
  </si>
  <si>
    <t>PEDEUTOUR Tim</t>
  </si>
  <si>
    <t>BALBER Ludo</t>
  </si>
  <si>
    <t>ROCHE Ch</t>
  </si>
  <si>
    <t>PRATLONG And.</t>
  </si>
  <si>
    <t xml:space="preserve">DINAHET Eric </t>
  </si>
  <si>
    <t>LEDROIT Corent.</t>
  </si>
  <si>
    <t>GAUVIN Guillau.</t>
  </si>
  <si>
    <t>CERTA Pascale</t>
  </si>
  <si>
    <t>GUILLARD Fred</t>
  </si>
  <si>
    <t>ANTONGIORGI D</t>
  </si>
  <si>
    <t>IDOUX Valerie</t>
  </si>
  <si>
    <t>NAVAB Miyoung</t>
  </si>
  <si>
    <t>NAVAB Virgil</t>
  </si>
  <si>
    <t>YAMAMOTO Mau</t>
  </si>
  <si>
    <t xml:space="preserve">              AMBROSE AG 03 février 2024</t>
  </si>
  <si>
    <t>YAMAMOTO Ger</t>
  </si>
  <si>
    <t>JOHNSTON Ric</t>
  </si>
  <si>
    <t>COULSON Jacq</t>
  </si>
  <si>
    <t>SEIWERT Bert</t>
  </si>
  <si>
    <t>SEIWERT Chant</t>
  </si>
  <si>
    <t>CARRERE GEE My</t>
  </si>
  <si>
    <t>MENETREY Oliv</t>
  </si>
  <si>
    <t>MAILLARD Fab</t>
  </si>
  <si>
    <t>SACILOTTO Giani</t>
  </si>
  <si>
    <t>BIELSKI Paul</t>
  </si>
  <si>
    <t>GIRAUD Phil</t>
  </si>
  <si>
    <t xml:space="preserve">       SENIORS  AGCO 27 fevrier 2024</t>
  </si>
  <si>
    <t>NEUZERET Ch.</t>
  </si>
  <si>
    <t>ROSSIN Phil</t>
  </si>
  <si>
    <t>MONNERET Rob</t>
  </si>
  <si>
    <t>DESRUMEAUX JM</t>
  </si>
  <si>
    <t>DELACHAPELLE jo</t>
  </si>
  <si>
    <t>BONNET DE L. Ya</t>
  </si>
  <si>
    <t>SAVART Laurent</t>
  </si>
  <si>
    <t>CHAGNEAU Gil</t>
  </si>
  <si>
    <t>RAILLARD Aldo</t>
  </si>
  <si>
    <t>CORABOEUF JY</t>
  </si>
  <si>
    <t>GUEPY Fredéric</t>
  </si>
  <si>
    <t>PELEN Christian</t>
  </si>
  <si>
    <t>ROMANELLI Serg</t>
  </si>
  <si>
    <t>MIGNARD Fern.</t>
  </si>
  <si>
    <t>SEIWERT Bert.</t>
  </si>
  <si>
    <t>SEIWERT Chantal</t>
  </si>
  <si>
    <t>DESPLANQUE Ric</t>
  </si>
  <si>
    <t>WINTER B Evelyn</t>
  </si>
  <si>
    <t>YAMAMOTO Gér</t>
  </si>
  <si>
    <t>BUCHALSKI Gér</t>
  </si>
  <si>
    <t>TRAVERS J René</t>
  </si>
  <si>
    <t>TIMBONI César</t>
  </si>
  <si>
    <t>MICHEL Christ</t>
  </si>
  <si>
    <t>MAYERAU J Mich</t>
  </si>
  <si>
    <t>AKCHOUR Malek</t>
  </si>
  <si>
    <t>LEGRAND Gerard</t>
  </si>
  <si>
    <t>MAILLARD Thier</t>
  </si>
  <si>
    <t>offert</t>
  </si>
  <si>
    <r>
      <rPr>
        <b/>
        <sz val="36"/>
        <color rgb="FF0000FF"/>
        <rFont val="Palatino Linotype"/>
        <family val="1"/>
      </rPr>
      <t>SUPER 36 09 mars 2024</t>
    </r>
  </si>
  <si>
    <r>
      <rPr>
        <b/>
        <sz val="11"/>
        <rFont val="Calibri"/>
        <family val="1"/>
      </rPr>
      <t>G-F : Green-Fee 5000F</t>
    </r>
  </si>
  <si>
    <r>
      <rPr>
        <b/>
        <sz val="10"/>
        <rFont val="Calibri"/>
        <family val="1"/>
      </rPr>
      <t>LICENCIES</t>
    </r>
  </si>
  <si>
    <r>
      <rPr>
        <b/>
        <sz val="10"/>
        <rFont val="Calibri"/>
        <family val="1"/>
      </rPr>
      <t>NON LICENCIES</t>
    </r>
  </si>
  <si>
    <r>
      <rPr>
        <b/>
        <sz val="11"/>
        <rFont val="Calibri"/>
        <family val="1"/>
      </rPr>
      <t>D.I  : Droit d'inscription</t>
    </r>
  </si>
  <si>
    <r>
      <rPr>
        <b/>
        <sz val="10"/>
        <rFont val="Calibri"/>
        <family val="1"/>
      </rPr>
      <t>AB</t>
    </r>
  </si>
  <si>
    <r>
      <rPr>
        <b/>
        <sz val="10"/>
        <rFont val="Calibri"/>
        <family val="1"/>
      </rPr>
      <t>N AB</t>
    </r>
  </si>
  <si>
    <r>
      <rPr>
        <b/>
        <sz val="10"/>
        <rFont val="Calibri"/>
        <family val="1"/>
      </rPr>
      <t>Jeune</t>
    </r>
  </si>
  <si>
    <r>
      <rPr>
        <b/>
        <sz val="10"/>
        <rFont val="Calibri"/>
        <family val="1"/>
      </rPr>
      <t>D I</t>
    </r>
  </si>
  <si>
    <r>
      <rPr>
        <b/>
        <sz val="10"/>
        <rFont val="Calibri"/>
        <family val="1"/>
      </rPr>
      <t>G F</t>
    </r>
  </si>
  <si>
    <r>
      <rPr>
        <b/>
        <sz val="11"/>
        <rFont val="Calibri"/>
        <family val="1"/>
      </rPr>
      <t>NOM PRENOM</t>
    </r>
  </si>
  <si>
    <r>
      <rPr>
        <b/>
        <sz val="11"/>
        <rFont val="Calibri"/>
        <family val="1"/>
      </rPr>
      <t>Repas</t>
    </r>
  </si>
  <si>
    <r>
      <rPr>
        <b/>
        <sz val="11"/>
        <rFont val="Calibri"/>
        <family val="1"/>
      </rPr>
      <t>V</t>
    </r>
  </si>
  <si>
    <r>
      <rPr>
        <sz val="10"/>
        <rFont val="Calibri"/>
        <family val="1"/>
      </rPr>
      <t>ADIELSON G Alexia</t>
    </r>
  </si>
  <si>
    <r>
      <rPr>
        <sz val="10"/>
        <rFont val="Calibri"/>
        <family val="1"/>
      </rPr>
      <t>AH TOY Corinne</t>
    </r>
  </si>
  <si>
    <r>
      <rPr>
        <sz val="10"/>
        <rFont val="Calibri"/>
        <family val="1"/>
      </rPr>
      <t>AMSALEM Barbara</t>
    </r>
  </si>
  <si>
    <r>
      <rPr>
        <sz val="10"/>
        <rFont val="Calibri"/>
        <family val="1"/>
      </rPr>
      <t>ANDREA Guy</t>
    </r>
  </si>
  <si>
    <r>
      <rPr>
        <sz val="10"/>
        <rFont val="Calibri"/>
        <family val="1"/>
      </rPr>
      <t>BEINEIX Clara</t>
    </r>
  </si>
  <si>
    <r>
      <rPr>
        <sz val="10"/>
        <rFont val="Calibri"/>
        <family val="1"/>
      </rPr>
      <t>BEINEIX Yohan</t>
    </r>
  </si>
  <si>
    <r>
      <rPr>
        <sz val="10"/>
        <rFont val="Calibri"/>
        <family val="1"/>
      </rPr>
      <t>BENOIT Dylan PRO</t>
    </r>
  </si>
  <si>
    <r>
      <rPr>
        <sz val="10"/>
        <rFont val="Calibri"/>
        <family val="1"/>
      </rPr>
      <t>BRINCKFIELDT Bruno</t>
    </r>
  </si>
  <si>
    <r>
      <rPr>
        <sz val="10"/>
        <rFont val="Calibri"/>
        <family val="1"/>
      </rPr>
      <t>BRINCKFIELDT Jillian</t>
    </r>
  </si>
  <si>
    <r>
      <rPr>
        <sz val="10"/>
        <rFont val="Calibri"/>
        <family val="1"/>
      </rPr>
      <t>BUI Pierre</t>
    </r>
  </si>
  <si>
    <r>
      <rPr>
        <sz val="10"/>
        <rFont val="Calibri"/>
        <family val="1"/>
      </rPr>
      <t>BURY Christine</t>
    </r>
  </si>
  <si>
    <r>
      <rPr>
        <sz val="10"/>
        <rFont val="Calibri"/>
        <family val="1"/>
      </rPr>
      <t>CARMINO Laurent</t>
    </r>
  </si>
  <si>
    <r>
      <rPr>
        <sz val="10"/>
        <rFont val="Calibri"/>
        <family val="1"/>
      </rPr>
      <t>CARUANA Denis</t>
    </r>
  </si>
  <si>
    <r>
      <rPr>
        <sz val="10"/>
        <rFont val="Calibri"/>
        <family val="1"/>
      </rPr>
      <t>CAZAUBIEL J Marc</t>
    </r>
  </si>
  <si>
    <r>
      <rPr>
        <sz val="10"/>
        <rFont val="Calibri"/>
        <family val="1"/>
      </rPr>
      <t>CHAZALMARTINChrist</t>
    </r>
  </si>
  <si>
    <r>
      <rPr>
        <sz val="10"/>
        <rFont val="Calibri"/>
        <family val="1"/>
      </rPr>
      <t>CHAZALMARTIN  Louis</t>
    </r>
  </si>
  <si>
    <r>
      <rPr>
        <sz val="10"/>
        <rFont val="Calibri"/>
        <family val="1"/>
      </rPr>
      <t>CHESNEAU Pierre</t>
    </r>
  </si>
  <si>
    <r>
      <rPr>
        <sz val="10"/>
        <rFont val="Calibri"/>
        <family val="1"/>
      </rPr>
      <t>CUENOT Philippe</t>
    </r>
  </si>
  <si>
    <r>
      <rPr>
        <sz val="10"/>
        <rFont val="Calibri"/>
        <family val="1"/>
      </rPr>
      <t>DAGORN Christophe</t>
    </r>
  </si>
  <si>
    <r>
      <rPr>
        <sz val="10"/>
        <rFont val="Calibri"/>
        <family val="1"/>
      </rPr>
      <t>DELAMARE Hugo</t>
    </r>
  </si>
  <si>
    <r>
      <rPr>
        <sz val="10"/>
        <rFont val="Calibri"/>
        <family val="1"/>
      </rPr>
      <t>DELOUIS Christophe</t>
    </r>
  </si>
  <si>
    <r>
      <rPr>
        <sz val="10"/>
        <rFont val="Calibri"/>
        <family val="1"/>
      </rPr>
      <t>DEPRE Guillaume</t>
    </r>
  </si>
  <si>
    <r>
      <rPr>
        <sz val="10"/>
        <rFont val="Calibri"/>
        <family val="1"/>
      </rPr>
      <t>DEVILLERS Lucien</t>
    </r>
  </si>
  <si>
    <r>
      <rPr>
        <sz val="10"/>
        <rFont val="Calibri"/>
        <family val="1"/>
      </rPr>
      <t>DO Laurence</t>
    </r>
  </si>
  <si>
    <r>
      <rPr>
        <sz val="10"/>
        <rFont val="Calibri"/>
        <family val="1"/>
      </rPr>
      <t>FLOCH P - Emile</t>
    </r>
  </si>
  <si>
    <r>
      <rPr>
        <sz val="10"/>
        <rFont val="Calibri"/>
        <family val="1"/>
      </rPr>
      <t>GILLES Daniel</t>
    </r>
  </si>
  <si>
    <r>
      <rPr>
        <sz val="10"/>
        <rFont val="Calibri"/>
        <family val="1"/>
      </rPr>
      <t>GIRAUD Lilou</t>
    </r>
  </si>
  <si>
    <r>
      <rPr>
        <sz val="10"/>
        <rFont val="Calibri"/>
        <family val="1"/>
      </rPr>
      <t>GIRAUD Philippe</t>
    </r>
  </si>
  <si>
    <r>
      <rPr>
        <sz val="10"/>
        <rFont val="Calibri"/>
        <family val="1"/>
      </rPr>
      <t>GIUSTI Cecile</t>
    </r>
  </si>
  <si>
    <r>
      <rPr>
        <sz val="10"/>
        <rFont val="Calibri"/>
        <family val="1"/>
      </rPr>
      <t>GOUJON Catherine</t>
    </r>
  </si>
  <si>
    <r>
      <rPr>
        <sz val="10"/>
        <rFont val="Calibri"/>
        <family val="1"/>
      </rPr>
      <t>GOUJON Philippe</t>
    </r>
  </si>
  <si>
    <r>
      <rPr>
        <sz val="10"/>
        <rFont val="Calibri"/>
        <family val="1"/>
      </rPr>
      <t>GUEPY J  Louis PRO</t>
    </r>
  </si>
  <si>
    <r>
      <rPr>
        <sz val="10"/>
        <rFont val="Calibri"/>
        <family val="1"/>
      </rPr>
      <t>GUEPY Jules</t>
    </r>
  </si>
  <si>
    <r>
      <rPr>
        <sz val="10"/>
        <rFont val="Calibri"/>
        <family val="1"/>
      </rPr>
      <t>GUEPY Louis</t>
    </r>
  </si>
  <si>
    <r>
      <rPr>
        <sz val="10"/>
        <rFont val="Calibri"/>
        <family val="1"/>
      </rPr>
      <t>GUILBOT Alexandre</t>
    </r>
  </si>
  <si>
    <r>
      <rPr>
        <sz val="10"/>
        <rFont val="Calibri"/>
        <family val="1"/>
      </rPr>
      <t>GUILBOT J Baptiste</t>
    </r>
  </si>
  <si>
    <r>
      <rPr>
        <sz val="10"/>
        <rFont val="Calibri"/>
        <family val="1"/>
      </rPr>
      <t>GUIVARCH Erwan</t>
    </r>
  </si>
  <si>
    <r>
      <rPr>
        <sz val="10"/>
        <rFont val="Calibri"/>
        <family val="1"/>
      </rPr>
      <t>HAUSTIEN Sylvie</t>
    </r>
  </si>
  <si>
    <r>
      <rPr>
        <sz val="10"/>
        <rFont val="Calibri"/>
        <family val="1"/>
      </rPr>
      <t>HEROS Anakin</t>
    </r>
  </si>
  <si>
    <r>
      <rPr>
        <sz val="10"/>
        <rFont val="Calibri"/>
        <family val="1"/>
      </rPr>
      <t>HOANG Anh Kim</t>
    </r>
  </si>
  <si>
    <r>
      <rPr>
        <sz val="10"/>
        <rFont val="Calibri"/>
        <family val="1"/>
      </rPr>
      <t>HORELLOU Thomas</t>
    </r>
  </si>
  <si>
    <r>
      <rPr>
        <sz val="10"/>
        <rFont val="Calibri"/>
        <family val="1"/>
      </rPr>
      <t>JOLIN Ethan</t>
    </r>
  </si>
  <si>
    <r>
      <rPr>
        <sz val="10"/>
        <rFont val="Calibri"/>
        <family val="1"/>
      </rPr>
      <t>JOSSE Alain</t>
    </r>
  </si>
  <si>
    <r>
      <rPr>
        <sz val="10"/>
        <rFont val="Calibri"/>
        <family val="1"/>
      </rPr>
      <t>KLOTZ Anne-Marie</t>
    </r>
  </si>
  <si>
    <r>
      <rPr>
        <sz val="10"/>
        <rFont val="Calibri"/>
        <family val="1"/>
      </rPr>
      <t>KLOTZ Edouard</t>
    </r>
  </si>
  <si>
    <r>
      <rPr>
        <sz val="10"/>
        <rFont val="Calibri"/>
        <family val="1"/>
      </rPr>
      <t>KOCH Axel</t>
    </r>
  </si>
  <si>
    <r>
      <rPr>
        <sz val="10"/>
        <rFont val="Calibri"/>
        <family val="1"/>
      </rPr>
      <t>KOCH Hugo</t>
    </r>
  </si>
  <si>
    <r>
      <rPr>
        <sz val="10"/>
        <rFont val="Calibri"/>
        <family val="1"/>
      </rPr>
      <t>LABAT Olivier</t>
    </r>
  </si>
  <si>
    <r>
      <rPr>
        <sz val="10"/>
        <rFont val="Calibri"/>
        <family val="1"/>
      </rPr>
      <t>LARDIN Auguste</t>
    </r>
  </si>
  <si>
    <r>
      <rPr>
        <sz val="10"/>
        <rFont val="Calibri"/>
        <family val="1"/>
      </rPr>
      <t>LAUNAY Christian</t>
    </r>
  </si>
  <si>
    <r>
      <rPr>
        <sz val="10"/>
        <rFont val="Calibri"/>
        <family val="1"/>
      </rPr>
      <t>LEBOULANGER Pierre</t>
    </r>
  </si>
  <si>
    <r>
      <rPr>
        <sz val="10"/>
        <rFont val="Calibri"/>
        <family val="1"/>
      </rPr>
      <t>LECHENE J Louis</t>
    </r>
  </si>
  <si>
    <r>
      <rPr>
        <sz val="10"/>
        <rFont val="Calibri"/>
        <family val="1"/>
      </rPr>
      <t>LEDROIT Corentin</t>
    </r>
  </si>
  <si>
    <r>
      <rPr>
        <sz val="10"/>
        <rFont val="Calibri"/>
        <family val="1"/>
      </rPr>
      <t>LE ROUX Louis</t>
    </r>
  </si>
  <si>
    <r>
      <rPr>
        <sz val="10"/>
        <rFont val="Calibri"/>
        <family val="1"/>
      </rPr>
      <t>MAILLARD Thierry</t>
    </r>
  </si>
  <si>
    <r>
      <rPr>
        <sz val="10"/>
        <rFont val="Calibri"/>
        <family val="1"/>
      </rPr>
      <t>MARSAUD Antoine</t>
    </r>
  </si>
  <si>
    <r>
      <rPr>
        <sz val="10"/>
        <rFont val="Calibri"/>
        <family val="1"/>
      </rPr>
      <t>MARSAUD Vaitea</t>
    </r>
  </si>
  <si>
    <r>
      <rPr>
        <sz val="10"/>
        <rFont val="Calibri"/>
        <family val="1"/>
      </rPr>
      <t>MAYERAU Olivier</t>
    </r>
  </si>
  <si>
    <r>
      <rPr>
        <sz val="10"/>
        <rFont val="Calibri"/>
        <family val="1"/>
      </rPr>
      <t>MECHINEAU Olivier</t>
    </r>
  </si>
  <si>
    <r>
      <rPr>
        <sz val="10"/>
        <rFont val="Calibri"/>
        <family val="1"/>
      </rPr>
      <t>MICHAUD Jeremy</t>
    </r>
  </si>
  <si>
    <r>
      <rPr>
        <sz val="10"/>
        <rFont val="Calibri"/>
        <family val="1"/>
      </rPr>
      <t>MONCHY Yannick</t>
    </r>
  </si>
  <si>
    <r>
      <rPr>
        <sz val="10"/>
        <rFont val="Calibri"/>
        <family val="1"/>
      </rPr>
      <t>MORETTI Guillaume</t>
    </r>
  </si>
  <si>
    <r>
      <rPr>
        <sz val="10"/>
        <rFont val="Calibri"/>
        <family val="1"/>
      </rPr>
      <t>MOTARD Eric</t>
    </r>
  </si>
  <si>
    <r>
      <rPr>
        <sz val="10"/>
        <rFont val="Calibri"/>
        <family val="1"/>
      </rPr>
      <t>NEUVILLE Thierry</t>
    </r>
  </si>
  <si>
    <r>
      <rPr>
        <sz val="10"/>
        <rFont val="Calibri"/>
        <family val="1"/>
      </rPr>
      <t>PEDEUTOUR J Benoit</t>
    </r>
  </si>
  <si>
    <r>
      <rPr>
        <sz val="10"/>
        <rFont val="Calibri"/>
        <family val="1"/>
      </rPr>
      <t>PEDEUTOUR Timothée</t>
    </r>
  </si>
  <si>
    <r>
      <rPr>
        <sz val="10"/>
        <rFont val="Calibri"/>
        <family val="1"/>
      </rPr>
      <t>PLANTE  J David</t>
    </r>
  </si>
  <si>
    <r>
      <rPr>
        <sz val="10"/>
        <rFont val="Calibri"/>
        <family val="1"/>
      </rPr>
      <t>PLUQUIN Jérémy PRO</t>
    </r>
  </si>
  <si>
    <r>
      <rPr>
        <sz val="10"/>
        <rFont val="Calibri"/>
        <family val="1"/>
      </rPr>
      <t>PRATLONG André</t>
    </r>
  </si>
  <si>
    <r>
      <rPr>
        <sz val="10"/>
        <rFont val="Calibri"/>
        <family val="1"/>
      </rPr>
      <t>RAILLARD Aldo</t>
    </r>
  </si>
  <si>
    <r>
      <rPr>
        <sz val="10"/>
        <rFont val="Calibri"/>
        <family val="1"/>
      </rPr>
      <t>RENAUD Laurent</t>
    </r>
  </si>
  <si>
    <r>
      <rPr>
        <sz val="10"/>
        <rFont val="Calibri"/>
        <family val="1"/>
      </rPr>
      <t>RICHIER Philippe</t>
    </r>
  </si>
  <si>
    <r>
      <rPr>
        <sz val="10"/>
        <rFont val="Calibri"/>
        <family val="1"/>
      </rPr>
      <t>ROCHE Christian</t>
    </r>
  </si>
  <si>
    <r>
      <rPr>
        <sz val="10"/>
        <rFont val="Calibri"/>
        <family val="1"/>
      </rPr>
      <t>RODRIGUEZ Thierry</t>
    </r>
  </si>
  <si>
    <r>
      <rPr>
        <sz val="10"/>
        <rFont val="Calibri"/>
        <family val="1"/>
      </rPr>
      <t>ROUVEYROL Benjamin</t>
    </r>
  </si>
  <si>
    <r>
      <rPr>
        <sz val="10"/>
        <rFont val="Calibri"/>
        <family val="1"/>
      </rPr>
      <t>invité</t>
    </r>
  </si>
  <si>
    <r>
      <rPr>
        <sz val="10"/>
        <rFont val="Calibri"/>
        <family val="1"/>
      </rPr>
      <t>ROUVEYROL Mathieu</t>
    </r>
  </si>
  <si>
    <r>
      <rPr>
        <sz val="10"/>
        <rFont val="Calibri"/>
        <family val="1"/>
      </rPr>
      <t>ROUVEYROL Martin</t>
    </r>
  </si>
  <si>
    <r>
      <rPr>
        <sz val="10"/>
        <rFont val="Calibri"/>
        <family val="1"/>
      </rPr>
      <t>SATURNIN J Marc</t>
    </r>
  </si>
  <si>
    <r>
      <rPr>
        <sz val="10"/>
        <rFont val="Calibri"/>
        <family val="1"/>
      </rPr>
      <t>SIMITCH Dejan</t>
    </r>
  </si>
  <si>
    <r>
      <rPr>
        <sz val="10"/>
        <rFont val="Calibri"/>
        <family val="1"/>
      </rPr>
      <t>TAGANE Kassi</t>
    </r>
  </si>
  <si>
    <r>
      <rPr>
        <sz val="10"/>
        <rFont val="Calibri"/>
        <family val="1"/>
      </rPr>
      <t>TORRES De M Manon</t>
    </r>
  </si>
  <si>
    <r>
      <rPr>
        <sz val="10"/>
        <rFont val="Calibri"/>
        <family val="1"/>
      </rPr>
      <t>TRELLUYER Arthur</t>
    </r>
  </si>
  <si>
    <r>
      <rPr>
        <sz val="10"/>
        <rFont val="Calibri"/>
        <family val="1"/>
      </rPr>
      <t>VOYER Cyril</t>
    </r>
  </si>
  <si>
    <r>
      <rPr>
        <b/>
        <sz val="12"/>
        <rFont val="Calibri"/>
        <family val="1"/>
      </rPr>
      <t>PAILLOTES</t>
    </r>
  </si>
  <si>
    <r>
      <rPr>
        <b/>
        <sz val="12"/>
        <rFont val="Calibri"/>
        <family val="1"/>
      </rPr>
      <t>AGCO</t>
    </r>
  </si>
  <si>
    <t>TOURNOI LISA 30 MARS 2024</t>
  </si>
  <si>
    <t>BOUHIER M. Pierre</t>
  </si>
  <si>
    <t>Recettes LISA</t>
  </si>
  <si>
    <t>BASTIEN TH Pasc</t>
  </si>
  <si>
    <t>PUIG Bernard</t>
  </si>
  <si>
    <t>MERANDON Her</t>
  </si>
  <si>
    <t>PRATLONG And</t>
  </si>
  <si>
    <t>QUINTARD Mich</t>
  </si>
  <si>
    <t>LEGUERE Jacques</t>
  </si>
  <si>
    <t xml:space="preserve">invité </t>
  </si>
  <si>
    <t>DEVILLERS Lucien</t>
  </si>
  <si>
    <t>JOHNSON Ric</t>
  </si>
  <si>
    <r>
      <t xml:space="preserve"> </t>
    </r>
    <r>
      <rPr>
        <b/>
        <sz val="20"/>
        <color rgb="FF0000FF"/>
        <rFont val="Calibri"/>
        <family val="2"/>
        <scheme val="minor"/>
      </rPr>
      <t>SENIORS  PROLOG DISTRIBUTION 26 Mars 2024</t>
    </r>
  </si>
  <si>
    <t>SOCALOG 14 avril 2024</t>
  </si>
  <si>
    <t>FLOCH P - Emile</t>
  </si>
  <si>
    <t>DAGORN Tyffenn</t>
  </si>
  <si>
    <t>WARY Pierre</t>
  </si>
  <si>
    <t>LEROUX Louis</t>
  </si>
  <si>
    <t>DINAHET Eric</t>
  </si>
  <si>
    <t>CATHALA J Michel</t>
  </si>
  <si>
    <t>SEIWERT Bertrand</t>
  </si>
  <si>
    <t>BALET Serge</t>
  </si>
  <si>
    <t>JOHNSTON Norman</t>
  </si>
  <si>
    <t>BRON Celia</t>
  </si>
  <si>
    <t>BRON Pascal</t>
  </si>
  <si>
    <t>CLOOS Domnique</t>
  </si>
  <si>
    <t>ANDRIEUX Matthieu</t>
  </si>
  <si>
    <t>MENETREY Olivier</t>
  </si>
  <si>
    <t>CREPIN  Gérard</t>
  </si>
  <si>
    <t>DEGAILLANDE hervé</t>
  </si>
  <si>
    <r>
      <t xml:space="preserve"> </t>
    </r>
    <r>
      <rPr>
        <b/>
        <sz val="20"/>
        <color rgb="FF0000FF"/>
        <rFont val="Calibri"/>
        <family val="2"/>
        <scheme val="minor"/>
      </rPr>
      <t>SENIORS  SFAC 23 avril 2024</t>
    </r>
  </si>
  <si>
    <t>DESRUMAUX JM</t>
  </si>
  <si>
    <t xml:space="preserve">LEONFORTE J C </t>
  </si>
  <si>
    <t>MONCOMBLE G</t>
  </si>
  <si>
    <t>DEPLANQUE Ric</t>
  </si>
  <si>
    <t>RAMBAUD J P</t>
  </si>
  <si>
    <t xml:space="preserve">BONNEFOND L </t>
  </si>
  <si>
    <t>LESPINASSE Ch</t>
  </si>
  <si>
    <t>RICHIER Phil</t>
  </si>
  <si>
    <t>OPEN BCI  04/05 mai 2024</t>
  </si>
  <si>
    <t>DEVA</t>
  </si>
  <si>
    <t>OUENGHI</t>
  </si>
  <si>
    <t>Green-fee</t>
  </si>
  <si>
    <t>Kart  2050 / jour</t>
  </si>
  <si>
    <t>Kart</t>
  </si>
  <si>
    <t>recettes DEVA</t>
  </si>
  <si>
    <t>adulte</t>
  </si>
  <si>
    <t>jeune</t>
  </si>
  <si>
    <t>BONNET de L Yan</t>
  </si>
  <si>
    <t>BRIAULT J Cl</t>
  </si>
  <si>
    <t xml:space="preserve">ROBERT Jacky </t>
  </si>
  <si>
    <t>payé T2</t>
  </si>
  <si>
    <t xml:space="preserve"> payéT2</t>
  </si>
  <si>
    <t>payéT2</t>
  </si>
  <si>
    <t>MIGNARD Fern</t>
  </si>
  <si>
    <t>HERITAGE WORLD CUP 18 mai 2024</t>
  </si>
  <si>
    <r>
      <t xml:space="preserve"> </t>
    </r>
    <r>
      <rPr>
        <b/>
        <sz val="20"/>
        <color rgb="FF0000FF"/>
        <rFont val="Calibri"/>
        <family val="2"/>
        <scheme val="minor"/>
      </rPr>
      <t>SENIORS T4 LES AMIS 28 mai 2024</t>
    </r>
  </si>
  <si>
    <r>
      <t xml:space="preserve"> </t>
    </r>
    <r>
      <rPr>
        <b/>
        <sz val="20"/>
        <color rgb="FF0000FF"/>
        <rFont val="Calibri"/>
        <family val="2"/>
        <scheme val="minor"/>
      </rPr>
      <t>SENIORS  PROLOG DISTRIBUTION 18 juin 2024</t>
    </r>
  </si>
  <si>
    <t>D.I : droits d'inscription 4000F</t>
  </si>
  <si>
    <t>G F</t>
  </si>
  <si>
    <t>GF</t>
  </si>
  <si>
    <t>PAILLOTES</t>
  </si>
  <si>
    <t xml:space="preserve">HERITAGE WORLD CUP  </t>
  </si>
  <si>
    <t>Jeunes ( - de 18ans )</t>
  </si>
  <si>
    <t>LEGUERE Jean Michel</t>
  </si>
  <si>
    <t>LEGUEREMartine</t>
  </si>
  <si>
    <t>VIN D</t>
  </si>
  <si>
    <t>Recettes DEVA/OUENGHI</t>
  </si>
  <si>
    <t>série 2</t>
  </si>
  <si>
    <t xml:space="preserve">série 2 </t>
  </si>
  <si>
    <t>Droits d'inscription 1000/ 2j  jeune</t>
  </si>
  <si>
    <t>droits d'inscription 3000/ 2j  adulte</t>
  </si>
  <si>
    <t>séries</t>
  </si>
  <si>
    <t xml:space="preserve">Droits d'inscript </t>
  </si>
  <si>
    <t xml:space="preserve">VIN M </t>
  </si>
  <si>
    <t>Green-fee 4100 / jour (adulte) Non Abonné</t>
  </si>
  <si>
    <t>VET M</t>
  </si>
  <si>
    <t>DE SAINT MARTIN Valérie</t>
  </si>
  <si>
    <t>SEN D</t>
  </si>
  <si>
    <t>repas</t>
  </si>
  <si>
    <t>hors repas</t>
  </si>
  <si>
    <t>Ouenghi</t>
  </si>
  <si>
    <t>CHIRON Patrick</t>
  </si>
  <si>
    <t>BONNET de LARBOGNE Lydia</t>
  </si>
  <si>
    <t>LEVEQUE Fabrice</t>
  </si>
  <si>
    <t>BEINEIX Yohan</t>
  </si>
  <si>
    <t>série 1</t>
  </si>
  <si>
    <t>ANCELOT Mathis</t>
  </si>
  <si>
    <t>LAUNAY Christian</t>
  </si>
  <si>
    <t>SEN M</t>
  </si>
  <si>
    <t>GUEPY Jean Louis  PRO</t>
  </si>
  <si>
    <t>SATURNIN Jean Marc</t>
  </si>
  <si>
    <t>BILLIARD dit NETHING Philippe</t>
  </si>
  <si>
    <t>GIUSTI Cecile</t>
  </si>
  <si>
    <t xml:space="preserve">SEN D </t>
  </si>
  <si>
    <t xml:space="preserve">VOYER Cyril </t>
  </si>
  <si>
    <t>ALLIBAUD Lola</t>
  </si>
  <si>
    <t>DENNEMONT Marie Anne</t>
  </si>
  <si>
    <t>GONZALVEZ Franck</t>
  </si>
  <si>
    <t xml:space="preserve">SEN M </t>
  </si>
  <si>
    <t>série 3</t>
  </si>
  <si>
    <t>ok</t>
  </si>
  <si>
    <t>SEN F</t>
  </si>
  <si>
    <t>serie 2</t>
  </si>
  <si>
    <t>PEDEUTOUR Aurelie</t>
  </si>
  <si>
    <t>PEDEUTOUR Jean Benoit</t>
  </si>
  <si>
    <t>PEDEUTOUR Thimoté</t>
  </si>
  <si>
    <t>serie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</si>
</sst>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30"/>
      <color rgb="FF0000FF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40"/>
      <name val="Book Antiqua"/>
      <family val="1"/>
    </font>
    <font>
      <b/>
      <sz val="36"/>
      <name val="Book Antiqua"/>
      <family val="1"/>
    </font>
    <font>
      <sz val="12"/>
      <color rgb="FF009900"/>
      <name val="Calibri"/>
      <family val="2"/>
      <scheme val="minor"/>
    </font>
    <font>
      <b/>
      <sz val="14"/>
      <name val="Calibri (Corps)"/>
    </font>
    <font>
      <b/>
      <sz val="12"/>
      <name val="Calibri (Corps)"/>
    </font>
    <font>
      <b/>
      <sz val="20"/>
      <color rgb="FF0000FF"/>
      <name val="Book Antiqua"/>
      <family val="1"/>
    </font>
    <font>
      <b/>
      <sz val="20"/>
      <name val="Book Antiqu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26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color rgb="FF0000FF"/>
      <name val="Book Antiqua"/>
      <family val="1"/>
    </font>
    <font>
      <sz val="11"/>
      <color rgb="FFFF0000"/>
      <name val="Calibri"/>
      <family val="2"/>
      <scheme val="minor"/>
    </font>
    <font>
      <sz val="12"/>
      <name val="Calibri (Corps)"/>
    </font>
    <font>
      <b/>
      <sz val="22"/>
      <color rgb="FF0000FF"/>
      <name val="Calibri"/>
      <family val="2"/>
      <scheme val="minor"/>
    </font>
    <font>
      <b/>
      <sz val="26"/>
      <color rgb="FF0000FF"/>
      <name val="Book Antiqua"/>
      <family val="1"/>
    </font>
    <font>
      <b/>
      <sz val="22"/>
      <color rgb="FF0000FF"/>
      <name val="Book Antiqua"/>
      <family val="1"/>
    </font>
    <font>
      <b/>
      <sz val="16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36"/>
      <name val="Palatino Linotype"/>
    </font>
    <font>
      <b/>
      <sz val="36"/>
      <color rgb="FF0000FF"/>
      <name val="Palatino Linotype"/>
      <family val="1"/>
    </font>
    <font>
      <b/>
      <sz val="11"/>
      <name val="Calibri"/>
    </font>
    <font>
      <b/>
      <sz val="11"/>
      <name val="Calibri"/>
      <family val="1"/>
    </font>
    <font>
      <b/>
      <sz val="10"/>
      <name val="Calibri"/>
    </font>
    <font>
      <b/>
      <sz val="10"/>
      <name val="Calibri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name val="Calibri"/>
    </font>
    <font>
      <sz val="10"/>
      <name val="Calibri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72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/>
    <xf numFmtId="0" fontId="18" fillId="0" borderId="0" xfId="0" applyFont="1"/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20" xfId="0" applyBorder="1"/>
    <xf numFmtId="0" fontId="25" fillId="0" borderId="0" xfId="0" applyFont="1" applyAlignment="1">
      <alignment horizontal="center"/>
    </xf>
    <xf numFmtId="0" fontId="32" fillId="0" borderId="6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164" fontId="18" fillId="0" borderId="0" xfId="0" applyNumberFormat="1" applyFont="1"/>
    <xf numFmtId="164" fontId="17" fillId="0" borderId="0" xfId="0" applyNumberFormat="1" applyFont="1"/>
    <xf numFmtId="0" fontId="30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2" borderId="15" xfId="0" applyFont="1" applyFill="1" applyBorder="1"/>
    <xf numFmtId="0" fontId="27" fillId="2" borderId="3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13" xfId="0" applyFont="1" applyFill="1" applyBorder="1"/>
    <xf numFmtId="0" fontId="24" fillId="2" borderId="12" xfId="0" applyFont="1" applyFill="1" applyBorder="1"/>
    <xf numFmtId="0" fontId="27" fillId="2" borderId="16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left" vertical="center"/>
    </xf>
    <xf numFmtId="0" fontId="16" fillId="0" borderId="40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/>
    </xf>
    <xf numFmtId="164" fontId="30" fillId="0" borderId="6" xfId="1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164" fontId="22" fillId="2" borderId="31" xfId="1" applyNumberFormat="1" applyFont="1" applyFill="1" applyBorder="1" applyAlignment="1">
      <alignment horizontal="center"/>
    </xf>
    <xf numFmtId="164" fontId="22" fillId="2" borderId="39" xfId="1" applyNumberFormat="1" applyFont="1" applyFill="1" applyBorder="1" applyAlignment="1">
      <alignment horizontal="center"/>
    </xf>
    <xf numFmtId="164" fontId="22" fillId="0" borderId="42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0" fillId="0" borderId="1" xfId="0" applyBorder="1"/>
    <xf numFmtId="0" fontId="2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30" fillId="0" borderId="1" xfId="1" applyNumberFormat="1" applyFont="1" applyBorder="1" applyAlignment="1">
      <alignment horizontal="center" vertical="center"/>
    </xf>
    <xf numFmtId="164" fontId="28" fillId="0" borderId="1" xfId="1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4" fontId="16" fillId="0" borderId="0" xfId="0" applyNumberFormat="1" applyFont="1"/>
    <xf numFmtId="0" fontId="29" fillId="2" borderId="15" xfId="0" applyFont="1" applyFill="1" applyBorder="1"/>
    <xf numFmtId="0" fontId="29" fillId="2" borderId="3" xfId="0" applyFont="1" applyFill="1" applyBorder="1" applyAlignment="1">
      <alignment horizontal="center"/>
    </xf>
    <xf numFmtId="164" fontId="29" fillId="2" borderId="3" xfId="1" applyNumberFormat="1" applyFont="1" applyFill="1" applyBorder="1" applyAlignment="1">
      <alignment horizontal="center"/>
    </xf>
    <xf numFmtId="164" fontId="29" fillId="2" borderId="30" xfId="1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2" borderId="13" xfId="0" applyFont="1" applyFill="1" applyBorder="1"/>
    <xf numFmtId="164" fontId="29" fillId="2" borderId="1" xfId="1" applyNumberFormat="1" applyFont="1" applyFill="1" applyBorder="1" applyAlignment="1">
      <alignment horizontal="center"/>
    </xf>
    <xf numFmtId="164" fontId="29" fillId="2" borderId="28" xfId="1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9" fillId="2" borderId="8" xfId="0" applyFont="1" applyFill="1" applyBorder="1"/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/>
    </xf>
    <xf numFmtId="164" fontId="29" fillId="2" borderId="4" xfId="1" applyNumberFormat="1" applyFont="1" applyFill="1" applyBorder="1" applyAlignment="1">
      <alignment horizontal="center"/>
    </xf>
    <xf numFmtId="164" fontId="29" fillId="2" borderId="29" xfId="1" applyNumberFormat="1" applyFont="1" applyFill="1" applyBorder="1" applyAlignment="1">
      <alignment horizontal="center"/>
    </xf>
    <xf numFmtId="0" fontId="18" fillId="0" borderId="1" xfId="0" applyFont="1" applyBorder="1"/>
    <xf numFmtId="0" fontId="20" fillId="2" borderId="12" xfId="0" applyFont="1" applyFill="1" applyBorder="1"/>
    <xf numFmtId="0" fontId="29" fillId="2" borderId="1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/>
    </xf>
    <xf numFmtId="164" fontId="29" fillId="2" borderId="16" xfId="1" applyNumberFormat="1" applyFont="1" applyFill="1" applyBorder="1" applyAlignment="1">
      <alignment horizontal="center"/>
    </xf>
    <xf numFmtId="164" fontId="29" fillId="2" borderId="36" xfId="1" applyNumberFormat="1" applyFont="1" applyFill="1" applyBorder="1" applyAlignment="1">
      <alignment horizontal="center"/>
    </xf>
    <xf numFmtId="0" fontId="18" fillId="0" borderId="33" xfId="0" applyFont="1" applyBorder="1"/>
    <xf numFmtId="164" fontId="39" fillId="2" borderId="13" xfId="0" applyNumberFormat="1" applyFont="1" applyFill="1" applyBorder="1"/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/>
    </xf>
    <xf numFmtId="164" fontId="39" fillId="2" borderId="1" xfId="1" applyNumberFormat="1" applyFont="1" applyFill="1" applyBorder="1" applyAlignment="1">
      <alignment horizontal="center"/>
    </xf>
    <xf numFmtId="164" fontId="39" fillId="2" borderId="28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40" fillId="0" borderId="1" xfId="1" applyNumberFormat="1" applyFont="1" applyBorder="1" applyAlignment="1">
      <alignment horizontal="center" vertical="center" wrapText="1"/>
    </xf>
    <xf numFmtId="164" fontId="41" fillId="0" borderId="3" xfId="1" applyNumberFormat="1" applyFont="1" applyBorder="1" applyAlignment="1">
      <alignment horizontal="center" vertical="center" wrapText="1"/>
    </xf>
    <xf numFmtId="164" fontId="41" fillId="0" borderId="25" xfId="1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/>
    </xf>
    <xf numFmtId="0" fontId="16" fillId="2" borderId="5" xfId="0" applyFont="1" applyFill="1" applyBorder="1" applyAlignment="1">
      <alignment horizontal="right"/>
    </xf>
    <xf numFmtId="0" fontId="27" fillId="2" borderId="5" xfId="0" applyFont="1" applyFill="1" applyBorder="1" applyAlignment="1">
      <alignment horizontal="center" vertical="center"/>
    </xf>
    <xf numFmtId="164" fontId="30" fillId="0" borderId="2" xfId="2" applyNumberFormat="1" applyFont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center" vertical="center"/>
    </xf>
    <xf numFmtId="0" fontId="18" fillId="0" borderId="20" xfId="0" applyFont="1" applyBorder="1"/>
    <xf numFmtId="0" fontId="0" fillId="0" borderId="22" xfId="0" applyBorder="1" applyAlignment="1">
      <alignment horizontal="center"/>
    </xf>
    <xf numFmtId="164" fontId="30" fillId="0" borderId="2" xfId="2" applyNumberFormat="1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164" fontId="29" fillId="2" borderId="10" xfId="2" applyNumberFormat="1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164" fontId="29" fillId="2" borderId="10" xfId="2" applyNumberFormat="1" applyFont="1" applyFill="1" applyBorder="1" applyAlignment="1">
      <alignment horizontal="right"/>
    </xf>
    <xf numFmtId="164" fontId="29" fillId="2" borderId="10" xfId="2" applyNumberFormat="1" applyFont="1" applyFill="1" applyBorder="1" applyAlignment="1">
      <alignment horizontal="center" vertical="center"/>
    </xf>
    <xf numFmtId="164" fontId="29" fillId="2" borderId="34" xfId="2" applyNumberFormat="1" applyFont="1" applyFill="1" applyBorder="1" applyAlignment="1">
      <alignment horizontal="center"/>
    </xf>
    <xf numFmtId="0" fontId="0" fillId="2" borderId="20" xfId="0" applyFill="1" applyBorder="1"/>
    <xf numFmtId="164" fontId="19" fillId="2" borderId="20" xfId="2" applyNumberFormat="1" applyFont="1" applyFill="1" applyBorder="1" applyAlignment="1">
      <alignment horizontal="center" vertical="center"/>
    </xf>
    <xf numFmtId="164" fontId="20" fillId="2" borderId="11" xfId="2" applyNumberFormat="1" applyFont="1" applyFill="1" applyBorder="1" applyAlignment="1">
      <alignment horizontal="center"/>
    </xf>
    <xf numFmtId="164" fontId="19" fillId="2" borderId="12" xfId="2" applyNumberFormat="1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right"/>
    </xf>
    <xf numFmtId="0" fontId="0" fillId="2" borderId="21" xfId="0" applyFill="1" applyBorder="1"/>
    <xf numFmtId="0" fontId="0" fillId="2" borderId="26" xfId="0" applyFill="1" applyBorder="1"/>
    <xf numFmtId="0" fontId="29" fillId="2" borderId="26" xfId="0" applyFont="1" applyFill="1" applyBorder="1"/>
    <xf numFmtId="0" fontId="29" fillId="2" borderId="21" xfId="0" applyFont="1" applyFill="1" applyBorder="1"/>
    <xf numFmtId="0" fontId="29" fillId="2" borderId="10" xfId="0" applyFont="1" applyFill="1" applyBorder="1"/>
    <xf numFmtId="164" fontId="30" fillId="0" borderId="27" xfId="2" applyNumberFormat="1" applyFont="1" applyBorder="1" applyAlignment="1">
      <alignment horizontal="center"/>
    </xf>
    <xf numFmtId="164" fontId="30" fillId="0" borderId="24" xfId="2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164" fontId="29" fillId="2" borderId="35" xfId="2" applyNumberFormat="1" applyFont="1" applyFill="1" applyBorder="1" applyAlignment="1">
      <alignment horizontal="center"/>
    </xf>
    <xf numFmtId="164" fontId="29" fillId="2" borderId="33" xfId="2" applyNumberFormat="1" applyFont="1" applyFill="1" applyBorder="1" applyAlignment="1">
      <alignment horizontal="center"/>
    </xf>
    <xf numFmtId="164" fontId="42" fillId="2" borderId="35" xfId="2" applyNumberFormat="1" applyFont="1" applyFill="1" applyBorder="1" applyAlignment="1">
      <alignment horizontal="center"/>
    </xf>
    <xf numFmtId="164" fontId="42" fillId="2" borderId="33" xfId="2" applyNumberFormat="1" applyFont="1" applyFill="1" applyBorder="1" applyAlignment="1">
      <alignment horizontal="center"/>
    </xf>
    <xf numFmtId="164" fontId="29" fillId="2" borderId="11" xfId="2" applyNumberFormat="1" applyFont="1" applyFill="1" applyBorder="1" applyAlignment="1">
      <alignment horizontal="center" vertical="center"/>
    </xf>
    <xf numFmtId="164" fontId="19" fillId="2" borderId="35" xfId="2" applyNumberFormat="1" applyFont="1" applyFill="1" applyBorder="1" applyAlignment="1">
      <alignment horizontal="center" vertical="center"/>
    </xf>
    <xf numFmtId="164" fontId="19" fillId="2" borderId="33" xfId="2" applyNumberFormat="1" applyFont="1" applyFill="1" applyBorder="1" applyAlignment="1">
      <alignment horizontal="center" vertical="center"/>
    </xf>
    <xf numFmtId="164" fontId="20" fillId="2" borderId="43" xfId="2" applyNumberFormat="1" applyFont="1" applyFill="1" applyBorder="1" applyAlignment="1">
      <alignment horizontal="center"/>
    </xf>
    <xf numFmtId="164" fontId="20" fillId="2" borderId="27" xfId="2" applyNumberFormat="1" applyFont="1" applyFill="1" applyBorder="1" applyAlignment="1">
      <alignment horizontal="center"/>
    </xf>
    <xf numFmtId="0" fontId="0" fillId="0" borderId="2" xfId="0" applyBorder="1" applyAlignment="1">
      <alignment vertical="top"/>
    </xf>
    <xf numFmtId="0" fontId="29" fillId="0" borderId="17" xfId="0" applyFont="1" applyBorder="1" applyAlignment="1">
      <alignment vertical="top"/>
    </xf>
    <xf numFmtId="0" fontId="29" fillId="0" borderId="28" xfId="0" applyFont="1" applyBorder="1" applyAlignment="1">
      <alignment vertical="top"/>
    </xf>
    <xf numFmtId="164" fontId="40" fillId="0" borderId="2" xfId="2" applyNumberFormat="1" applyFont="1" applyBorder="1" applyAlignment="1">
      <alignment horizontal="center"/>
    </xf>
    <xf numFmtId="164" fontId="40" fillId="0" borderId="24" xfId="2" applyNumberFormat="1" applyFont="1" applyBorder="1" applyAlignment="1">
      <alignment horizontal="center"/>
    </xf>
    <xf numFmtId="164" fontId="40" fillId="0" borderId="7" xfId="2" applyNumberFormat="1" applyFont="1" applyBorder="1" applyAlignment="1"/>
    <xf numFmtId="164" fontId="40" fillId="0" borderId="27" xfId="2" applyNumberFormat="1" applyFont="1" applyBorder="1" applyAlignment="1">
      <alignment horizontal="center"/>
    </xf>
    <xf numFmtId="164" fontId="40" fillId="0" borderId="27" xfId="2" applyNumberFormat="1" applyFont="1" applyBorder="1" applyAlignment="1"/>
    <xf numFmtId="164" fontId="45" fillId="0" borderId="5" xfId="2" applyNumberFormat="1" applyFont="1" applyBorder="1" applyAlignment="1">
      <alignment horizontal="center" vertical="center" wrapText="1"/>
    </xf>
    <xf numFmtId="164" fontId="45" fillId="0" borderId="2" xfId="2" applyNumberFormat="1" applyFont="1" applyBorder="1" applyAlignment="1">
      <alignment horizontal="center" vertical="center" wrapText="1"/>
    </xf>
    <xf numFmtId="0" fontId="43" fillId="0" borderId="5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6" xfId="0" applyFont="1" applyBorder="1"/>
    <xf numFmtId="0" fontId="43" fillId="0" borderId="7" xfId="0" applyFont="1" applyBorder="1"/>
    <xf numFmtId="164" fontId="40" fillId="0" borderId="2" xfId="2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164" fontId="29" fillId="2" borderId="9" xfId="2" applyNumberFormat="1" applyFont="1" applyFill="1" applyBorder="1" applyAlignment="1">
      <alignment horizontal="right"/>
    </xf>
    <xf numFmtId="164" fontId="29" fillId="2" borderId="9" xfId="2" applyNumberFormat="1" applyFont="1" applyFill="1" applyBorder="1" applyAlignment="1">
      <alignment horizontal="center"/>
    </xf>
    <xf numFmtId="164" fontId="29" fillId="2" borderId="9" xfId="2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vertical="top"/>
    </xf>
    <xf numFmtId="0" fontId="29" fillId="2" borderId="28" xfId="0" applyFont="1" applyFill="1" applyBorder="1"/>
    <xf numFmtId="0" fontId="30" fillId="0" borderId="2" xfId="0" applyFont="1" applyBorder="1" applyAlignment="1">
      <alignment horizontal="center" vertical="center"/>
    </xf>
    <xf numFmtId="164" fontId="29" fillId="2" borderId="45" xfId="2" applyNumberFormat="1" applyFont="1" applyFill="1" applyBorder="1" applyAlignment="1">
      <alignment horizontal="center"/>
    </xf>
    <xf numFmtId="164" fontId="40" fillId="0" borderId="5" xfId="2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164" fontId="30" fillId="0" borderId="2" xfId="1" applyNumberFormat="1" applyFont="1" applyBorder="1" applyAlignment="1">
      <alignment horizontal="center" vertical="center"/>
    </xf>
    <xf numFmtId="0" fontId="22" fillId="0" borderId="1" xfId="0" applyFont="1" applyBorder="1"/>
    <xf numFmtId="164" fontId="20" fillId="2" borderId="1" xfId="1" applyNumberFormat="1" applyFont="1" applyFill="1" applyBorder="1" applyAlignment="1">
      <alignment horizontal="center"/>
    </xf>
    <xf numFmtId="164" fontId="40" fillId="0" borderId="38" xfId="1" applyNumberFormat="1" applyFont="1" applyBorder="1" applyAlignment="1">
      <alignment horizontal="center" vertical="center" wrapText="1"/>
    </xf>
    <xf numFmtId="164" fontId="40" fillId="0" borderId="18" xfId="1" applyNumberFormat="1" applyFont="1" applyBorder="1" applyAlignment="1">
      <alignment horizontal="center" vertical="center" wrapText="1"/>
    </xf>
    <xf numFmtId="0" fontId="29" fillId="2" borderId="41" xfId="0" applyFont="1" applyFill="1" applyBorder="1"/>
    <xf numFmtId="0" fontId="0" fillId="2" borderId="13" xfId="0" applyFill="1" applyBorder="1"/>
    <xf numFmtId="0" fontId="29" fillId="2" borderId="31" xfId="0" applyFont="1" applyFill="1" applyBorder="1" applyAlignment="1">
      <alignment horizontal="left" vertical="center"/>
    </xf>
    <xf numFmtId="0" fontId="26" fillId="0" borderId="7" xfId="0" applyFont="1" applyBorder="1" applyAlignment="1">
      <alignment vertical="center"/>
    </xf>
    <xf numFmtId="164" fontId="20" fillId="2" borderId="9" xfId="2" applyNumberFormat="1" applyFont="1" applyFill="1" applyBorder="1" applyAlignment="1">
      <alignment horizontal="right"/>
    </xf>
    <xf numFmtId="164" fontId="20" fillId="2" borderId="9" xfId="2" applyNumberFormat="1" applyFont="1" applyFill="1" applyBorder="1" applyAlignment="1">
      <alignment horizontal="center"/>
    </xf>
    <xf numFmtId="164" fontId="20" fillId="2" borderId="9" xfId="2" applyNumberFormat="1" applyFont="1" applyFill="1" applyBorder="1" applyAlignment="1">
      <alignment horizontal="center" vertical="center"/>
    </xf>
    <xf numFmtId="164" fontId="20" fillId="2" borderId="45" xfId="2" applyNumberFormat="1" applyFont="1" applyFill="1" applyBorder="1" applyAlignment="1">
      <alignment horizontal="center"/>
    </xf>
    <xf numFmtId="164" fontId="20" fillId="2" borderId="10" xfId="2" applyNumberFormat="1" applyFont="1" applyFill="1" applyBorder="1" applyAlignment="1">
      <alignment horizontal="right"/>
    </xf>
    <xf numFmtId="164" fontId="20" fillId="2" borderId="10" xfId="2" applyNumberFormat="1" applyFont="1" applyFill="1" applyBorder="1" applyAlignment="1">
      <alignment horizontal="center"/>
    </xf>
    <xf numFmtId="164" fontId="20" fillId="2" borderId="10" xfId="2" applyNumberFormat="1" applyFont="1" applyFill="1" applyBorder="1" applyAlignment="1">
      <alignment horizontal="center" vertical="center"/>
    </xf>
    <xf numFmtId="164" fontId="20" fillId="2" borderId="34" xfId="2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 vertical="center"/>
    </xf>
    <xf numFmtId="164" fontId="20" fillId="2" borderId="11" xfId="2" applyNumberFormat="1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left" vertical="center"/>
    </xf>
    <xf numFmtId="0" fontId="29" fillId="2" borderId="32" xfId="0" applyFont="1" applyFill="1" applyBorder="1"/>
    <xf numFmtId="0" fontId="29" fillId="0" borderId="44" xfId="0" applyFont="1" applyBorder="1" applyAlignment="1">
      <alignment vertical="top"/>
    </xf>
    <xf numFmtId="164" fontId="20" fillId="2" borderId="32" xfId="2" applyNumberFormat="1" applyFont="1" applyFill="1" applyBorder="1" applyAlignment="1">
      <alignment horizontal="center" vertical="center"/>
    </xf>
    <xf numFmtId="164" fontId="20" fillId="2" borderId="17" xfId="2" applyNumberFormat="1" applyFont="1" applyFill="1" applyBorder="1" applyAlignment="1">
      <alignment horizontal="center" vertical="center"/>
    </xf>
    <xf numFmtId="0" fontId="0" fillId="0" borderId="10" xfId="0" applyBorder="1"/>
    <xf numFmtId="164" fontId="45" fillId="0" borderId="6" xfId="2" applyNumberFormat="1" applyFont="1" applyBorder="1" applyAlignment="1">
      <alignment horizontal="center" vertical="top" wrapText="1"/>
    </xf>
    <xf numFmtId="164" fontId="45" fillId="0" borderId="5" xfId="2" applyNumberFormat="1" applyFont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center"/>
    </xf>
    <xf numFmtId="164" fontId="39" fillId="2" borderId="5" xfId="0" applyNumberFormat="1" applyFont="1" applyFill="1" applyBorder="1" applyAlignment="1">
      <alignment horizontal="center" vertical="center"/>
    </xf>
    <xf numFmtId="164" fontId="39" fillId="2" borderId="2" xfId="0" applyNumberFormat="1" applyFont="1" applyFill="1" applyBorder="1" applyAlignment="1">
      <alignment horizontal="center" vertical="center"/>
    </xf>
    <xf numFmtId="164" fontId="31" fillId="2" borderId="10" xfId="2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 horizontal="center" vertical="center"/>
    </xf>
    <xf numFmtId="164" fontId="31" fillId="2" borderId="9" xfId="2" applyNumberFormat="1" applyFont="1" applyFill="1" applyBorder="1" applyAlignment="1">
      <alignment horizontal="center" vertical="center"/>
    </xf>
    <xf numFmtId="164" fontId="47" fillId="2" borderId="10" xfId="2" applyNumberFormat="1" applyFont="1" applyFill="1" applyBorder="1" applyAlignment="1">
      <alignment horizontal="center"/>
    </xf>
    <xf numFmtId="164" fontId="39" fillId="2" borderId="10" xfId="2" applyNumberFormat="1" applyFont="1" applyFill="1" applyBorder="1" applyAlignment="1">
      <alignment horizontal="center"/>
    </xf>
    <xf numFmtId="164" fontId="39" fillId="2" borderId="17" xfId="2" applyNumberFormat="1" applyFont="1" applyFill="1" applyBorder="1" applyAlignment="1">
      <alignment horizontal="center"/>
    </xf>
    <xf numFmtId="164" fontId="47" fillId="2" borderId="34" xfId="2" applyNumberFormat="1" applyFont="1" applyFill="1" applyBorder="1" applyAlignment="1">
      <alignment horizontal="center" vertical="center"/>
    </xf>
    <xf numFmtId="164" fontId="39" fillId="2" borderId="10" xfId="2" applyNumberFormat="1" applyFont="1" applyFill="1" applyBorder="1" applyAlignment="1">
      <alignment horizontal="center" vertical="center"/>
    </xf>
    <xf numFmtId="164" fontId="39" fillId="2" borderId="10" xfId="2" applyNumberFormat="1" applyFont="1" applyFill="1" applyBorder="1" applyAlignment="1">
      <alignment horizontal="right"/>
    </xf>
    <xf numFmtId="164" fontId="47" fillId="2" borderId="10" xfId="2" applyNumberFormat="1" applyFont="1" applyFill="1" applyBorder="1" applyAlignment="1">
      <alignment horizontal="center" vertical="center"/>
    </xf>
    <xf numFmtId="164" fontId="39" fillId="2" borderId="9" xfId="2" applyNumberFormat="1" applyFont="1" applyFill="1" applyBorder="1" applyAlignment="1">
      <alignment horizontal="right"/>
    </xf>
    <xf numFmtId="164" fontId="47" fillId="2" borderId="10" xfId="2" applyNumberFormat="1" applyFont="1" applyFill="1" applyBorder="1" applyAlignment="1">
      <alignment horizontal="right"/>
    </xf>
    <xf numFmtId="164" fontId="39" fillId="2" borderId="21" xfId="2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164" fontId="30" fillId="0" borderId="33" xfId="2" applyNumberFormat="1" applyFont="1" applyBorder="1" applyAlignment="1">
      <alignment horizontal="center"/>
    </xf>
    <xf numFmtId="164" fontId="30" fillId="0" borderId="25" xfId="2" applyNumberFormat="1" applyFont="1" applyBorder="1" applyAlignment="1">
      <alignment horizontal="center"/>
    </xf>
    <xf numFmtId="0" fontId="29" fillId="2" borderId="9" xfId="0" applyFont="1" applyFill="1" applyBorder="1" applyAlignment="1">
      <alignment horizontal="center" vertical="center"/>
    </xf>
    <xf numFmtId="0" fontId="43" fillId="0" borderId="7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29" fillId="2" borderId="5" xfId="0" applyNumberFormat="1" applyFont="1" applyFill="1" applyBorder="1" applyAlignment="1">
      <alignment vertical="center"/>
    </xf>
    <xf numFmtId="164" fontId="29" fillId="2" borderId="6" xfId="0" applyNumberFormat="1" applyFont="1" applyFill="1" applyBorder="1" applyAlignment="1">
      <alignment vertical="center"/>
    </xf>
    <xf numFmtId="164" fontId="29" fillId="2" borderId="7" xfId="0" applyNumberFormat="1" applyFont="1" applyFill="1" applyBorder="1" applyAlignment="1">
      <alignment vertical="center"/>
    </xf>
    <xf numFmtId="0" fontId="29" fillId="2" borderId="14" xfId="0" applyFont="1" applyFill="1" applyBorder="1"/>
    <xf numFmtId="0" fontId="30" fillId="2" borderId="13" xfId="0" applyFont="1" applyFill="1" applyBorder="1"/>
    <xf numFmtId="0" fontId="30" fillId="2" borderId="1" xfId="0" applyFont="1" applyFill="1" applyBorder="1" applyAlignment="1">
      <alignment horizontal="center" vertical="center"/>
    </xf>
    <xf numFmtId="0" fontId="29" fillId="2" borderId="47" xfId="0" applyFont="1" applyFill="1" applyBorder="1"/>
    <xf numFmtId="164" fontId="20" fillId="2" borderId="47" xfId="2" applyNumberFormat="1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164" fontId="29" fillId="2" borderId="33" xfId="2" applyNumberFormat="1" applyFont="1" applyFill="1" applyBorder="1" applyAlignment="1">
      <alignment horizontal="right"/>
    </xf>
    <xf numFmtId="164" fontId="20" fillId="2" borderId="33" xfId="2" applyNumberFormat="1" applyFont="1" applyFill="1" applyBorder="1" applyAlignment="1">
      <alignment horizontal="right"/>
    </xf>
    <xf numFmtId="164" fontId="20" fillId="2" borderId="33" xfId="2" applyNumberFormat="1" applyFont="1" applyFill="1" applyBorder="1" applyAlignment="1">
      <alignment horizontal="center" vertical="center"/>
    </xf>
    <xf numFmtId="0" fontId="29" fillId="2" borderId="2" xfId="0" applyFont="1" applyFill="1" applyBorder="1"/>
    <xf numFmtId="0" fontId="29" fillId="2" borderId="33" xfId="0" applyFont="1" applyFill="1" applyBorder="1"/>
    <xf numFmtId="164" fontId="20" fillId="2" borderId="47" xfId="2" applyNumberFormat="1" applyFont="1" applyFill="1" applyBorder="1" applyAlignment="1">
      <alignment horizontal="right"/>
    </xf>
    <xf numFmtId="164" fontId="29" fillId="2" borderId="47" xfId="2" applyNumberFormat="1" applyFont="1" applyFill="1" applyBorder="1" applyAlignment="1">
      <alignment horizontal="right"/>
    </xf>
    <xf numFmtId="0" fontId="48" fillId="0" borderId="18" xfId="0" applyFont="1" applyBorder="1" applyAlignment="1">
      <alignment horizontal="center" vertical="center"/>
    </xf>
    <xf numFmtId="0" fontId="29" fillId="2" borderId="35" xfId="0" applyFont="1" applyFill="1" applyBorder="1"/>
    <xf numFmtId="0" fontId="29" fillId="2" borderId="11" xfId="0" applyFont="1" applyFill="1" applyBorder="1"/>
    <xf numFmtId="164" fontId="29" fillId="2" borderId="11" xfId="2" applyNumberFormat="1" applyFont="1" applyFill="1" applyBorder="1" applyAlignment="1">
      <alignment horizontal="right"/>
    </xf>
    <xf numFmtId="0" fontId="29" fillId="0" borderId="10" xfId="0" applyFont="1" applyBorder="1" applyAlignment="1">
      <alignment vertical="top"/>
    </xf>
    <xf numFmtId="0" fontId="29" fillId="2" borderId="17" xfId="0" applyFont="1" applyFill="1" applyBorder="1"/>
    <xf numFmtId="0" fontId="27" fillId="2" borderId="30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36" xfId="0" applyFont="1" applyFill="1" applyBorder="1" applyAlignment="1">
      <alignment horizontal="center"/>
    </xf>
    <xf numFmtId="164" fontId="18" fillId="0" borderId="1" xfId="0" applyNumberFormat="1" applyFont="1" applyBorder="1"/>
    <xf numFmtId="0" fontId="0" fillId="0" borderId="1" xfId="0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3" xfId="0" applyFont="1" applyBorder="1"/>
    <xf numFmtId="0" fontId="0" fillId="0" borderId="28" xfId="0" applyBorder="1" applyAlignment="1">
      <alignment horizontal="center"/>
    </xf>
    <xf numFmtId="0" fontId="29" fillId="0" borderId="28" xfId="0" applyFont="1" applyBorder="1" applyAlignment="1">
      <alignment horizontal="center"/>
    </xf>
    <xf numFmtId="164" fontId="18" fillId="0" borderId="28" xfId="0" applyNumberFormat="1" applyFont="1" applyBorder="1"/>
    <xf numFmtId="0" fontId="21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0" fillId="0" borderId="29" xfId="0" applyBorder="1"/>
    <xf numFmtId="0" fontId="0" fillId="0" borderId="4" xfId="0" applyBorder="1"/>
    <xf numFmtId="164" fontId="17" fillId="0" borderId="2" xfId="0" applyNumberFormat="1" applyFont="1" applyBorder="1"/>
    <xf numFmtId="0" fontId="21" fillId="0" borderId="2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164" fontId="40" fillId="0" borderId="5" xfId="2" applyNumberFormat="1" applyFont="1" applyBorder="1" applyAlignment="1">
      <alignment horizontal="center" vertical="center" wrapText="1"/>
    </xf>
    <xf numFmtId="164" fontId="20" fillId="2" borderId="23" xfId="2" applyNumberFormat="1" applyFont="1" applyFill="1" applyBorder="1" applyAlignment="1">
      <alignment horizontal="center" vertical="center"/>
    </xf>
    <xf numFmtId="164" fontId="20" fillId="2" borderId="21" xfId="2" applyNumberFormat="1" applyFont="1" applyFill="1" applyBorder="1" applyAlignment="1">
      <alignment horizontal="center" vertical="center"/>
    </xf>
    <xf numFmtId="164" fontId="20" fillId="2" borderId="26" xfId="2" applyNumberFormat="1" applyFont="1" applyFill="1" applyBorder="1" applyAlignment="1">
      <alignment horizontal="center" vertical="center"/>
    </xf>
    <xf numFmtId="164" fontId="30" fillId="0" borderId="5" xfId="2" applyNumberFormat="1" applyFont="1" applyBorder="1" applyAlignment="1">
      <alignment horizontal="center"/>
    </xf>
    <xf numFmtId="0" fontId="0" fillId="0" borderId="35" xfId="0" applyBorder="1"/>
    <xf numFmtId="0" fontId="0" fillId="0" borderId="33" xfId="0" applyBorder="1"/>
    <xf numFmtId="0" fontId="0" fillId="0" borderId="2" xfId="0" applyBorder="1"/>
    <xf numFmtId="0" fontId="0" fillId="0" borderId="11" xfId="0" applyBorder="1"/>
    <xf numFmtId="164" fontId="29" fillId="2" borderId="21" xfId="2" applyNumberFormat="1" applyFont="1" applyFill="1" applyBorder="1" applyAlignment="1">
      <alignment horizontal="center" vertical="center"/>
    </xf>
    <xf numFmtId="0" fontId="29" fillId="0" borderId="10" xfId="0" applyFont="1" applyBorder="1"/>
    <xf numFmtId="164" fontId="29" fillId="2" borderId="26" xfId="2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vertical="top"/>
    </xf>
    <xf numFmtId="0" fontId="20" fillId="0" borderId="28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0" fillId="0" borderId="28" xfId="0" applyFont="1" applyBorder="1"/>
    <xf numFmtId="0" fontId="29" fillId="0" borderId="28" xfId="0" applyFont="1" applyBorder="1"/>
    <xf numFmtId="0" fontId="18" fillId="0" borderId="2" xfId="0" applyFont="1" applyBorder="1" applyAlignment="1">
      <alignment horizontal="center"/>
    </xf>
    <xf numFmtId="164" fontId="18" fillId="0" borderId="2" xfId="0" applyNumberFormat="1" applyFont="1" applyBorder="1"/>
    <xf numFmtId="164" fontId="18" fillId="0" borderId="5" xfId="0" applyNumberFormat="1" applyFont="1" applyBorder="1"/>
    <xf numFmtId="164" fontId="18" fillId="0" borderId="42" xfId="0" applyNumberFormat="1" applyFont="1" applyBorder="1"/>
    <xf numFmtId="0" fontId="20" fillId="0" borderId="37" xfId="0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47" xfId="0" applyBorder="1"/>
    <xf numFmtId="0" fontId="29" fillId="2" borderId="30" xfId="0" applyFont="1" applyFill="1" applyBorder="1" applyAlignment="1">
      <alignment horizontal="center"/>
    </xf>
    <xf numFmtId="0" fontId="29" fillId="2" borderId="28" xfId="0" applyFont="1" applyFill="1" applyBorder="1" applyAlignment="1">
      <alignment horizontal="center"/>
    </xf>
    <xf numFmtId="164" fontId="40" fillId="0" borderId="5" xfId="2" applyNumberFormat="1" applyFont="1" applyBorder="1" applyAlignment="1">
      <alignment horizontal="center"/>
    </xf>
    <xf numFmtId="164" fontId="30" fillId="0" borderId="2" xfId="2" applyNumberFormat="1" applyFont="1" applyBorder="1" applyAlignment="1">
      <alignment horizontal="left" vertical="center" wrapText="1"/>
    </xf>
    <xf numFmtId="164" fontId="30" fillId="2" borderId="2" xfId="2" applyNumberFormat="1" applyFont="1" applyFill="1" applyBorder="1" applyAlignment="1">
      <alignment horizontal="center" vertical="center"/>
    </xf>
    <xf numFmtId="0" fontId="0" fillId="0" borderId="9" xfId="0" applyBorder="1"/>
    <xf numFmtId="0" fontId="30" fillId="0" borderId="2" xfId="0" applyFont="1" applyBorder="1" applyAlignment="1">
      <alignment vertical="top"/>
    </xf>
    <xf numFmtId="0" fontId="29" fillId="2" borderId="5" xfId="0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0" fontId="29" fillId="0" borderId="21" xfId="0" applyFont="1" applyBorder="1" applyAlignment="1">
      <alignment vertical="top"/>
    </xf>
    <xf numFmtId="164" fontId="29" fillId="2" borderId="9" xfId="2" applyNumberFormat="1" applyFont="1" applyFill="1" applyBorder="1" applyAlignment="1">
      <alignment horizontal="right" vertical="center"/>
    </xf>
    <xf numFmtId="0" fontId="20" fillId="0" borderId="35" xfId="0" applyFont="1" applyBorder="1"/>
    <xf numFmtId="0" fontId="20" fillId="0" borderId="11" xfId="0" applyFont="1" applyBorder="1"/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164" fontId="0" fillId="2" borderId="10" xfId="2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center" vertical="center"/>
    </xf>
    <xf numFmtId="164" fontId="0" fillId="2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39" fillId="2" borderId="38" xfId="0" applyNumberFormat="1" applyFont="1" applyFill="1" applyBorder="1" applyAlignment="1">
      <alignment horizontal="center" vertical="center"/>
    </xf>
    <xf numFmtId="164" fontId="29" fillId="2" borderId="35" xfId="0" applyNumberFormat="1" applyFont="1" applyFill="1" applyBorder="1" applyAlignment="1">
      <alignment horizontal="center" vertical="center"/>
    </xf>
    <xf numFmtId="164" fontId="27" fillId="2" borderId="33" xfId="0" applyNumberFormat="1" applyFont="1" applyFill="1" applyBorder="1" applyAlignment="1">
      <alignment horizontal="left" vertical="center"/>
    </xf>
    <xf numFmtId="164" fontId="39" fillId="2" borderId="34" xfId="2" applyNumberFormat="1" applyFont="1" applyFill="1" applyBorder="1" applyAlignment="1">
      <alignment horizontal="center"/>
    </xf>
    <xf numFmtId="164" fontId="39" fillId="2" borderId="32" xfId="2" applyNumberFormat="1" applyFont="1" applyFill="1" applyBorder="1" applyAlignment="1">
      <alignment horizontal="center" vertical="center"/>
    </xf>
    <xf numFmtId="164" fontId="39" fillId="2" borderId="45" xfId="2" applyNumberFormat="1" applyFont="1" applyFill="1" applyBorder="1" applyAlignment="1">
      <alignment horizontal="center"/>
    </xf>
    <xf numFmtId="0" fontId="0" fillId="2" borderId="35" xfId="0" applyFill="1" applyBorder="1"/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center" vertical="center"/>
    </xf>
    <xf numFmtId="164" fontId="47" fillId="2" borderId="34" xfId="2" applyNumberFormat="1" applyFont="1" applyFill="1" applyBorder="1" applyAlignment="1">
      <alignment horizontal="center"/>
    </xf>
    <xf numFmtId="164" fontId="47" fillId="2" borderId="11" xfId="2" applyNumberFormat="1" applyFont="1" applyFill="1" applyBorder="1" applyAlignment="1">
      <alignment horizontal="center" vertical="center"/>
    </xf>
    <xf numFmtId="164" fontId="47" fillId="2" borderId="43" xfId="2" applyNumberFormat="1" applyFont="1" applyFill="1" applyBorder="1" applyAlignment="1">
      <alignment horizontal="center"/>
    </xf>
    <xf numFmtId="0" fontId="39" fillId="2" borderId="33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164" fontId="39" fillId="2" borderId="33" xfId="2" applyNumberFormat="1" applyFont="1" applyFill="1" applyBorder="1" applyAlignment="1">
      <alignment horizontal="center"/>
    </xf>
    <xf numFmtId="164" fontId="53" fillId="2" borderId="33" xfId="2" applyNumberFormat="1" applyFont="1" applyFill="1" applyBorder="1" applyAlignment="1">
      <alignment horizontal="center"/>
    </xf>
    <xf numFmtId="164" fontId="54" fillId="2" borderId="33" xfId="2" applyNumberFormat="1" applyFont="1" applyFill="1" applyBorder="1" applyAlignment="1">
      <alignment horizontal="center" vertical="center"/>
    </xf>
    <xf numFmtId="164" fontId="54" fillId="2" borderId="35" xfId="2" applyNumberFormat="1" applyFont="1" applyFill="1" applyBorder="1" applyAlignment="1">
      <alignment horizontal="center" vertical="center"/>
    </xf>
    <xf numFmtId="164" fontId="47" fillId="2" borderId="27" xfId="2" applyNumberFormat="1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164" fontId="39" fillId="2" borderId="12" xfId="2" applyNumberFormat="1" applyFont="1" applyFill="1" applyBorder="1" applyAlignment="1">
      <alignment horizontal="center"/>
    </xf>
    <xf numFmtId="164" fontId="53" fillId="2" borderId="12" xfId="2" applyNumberFormat="1" applyFont="1" applyFill="1" applyBorder="1" applyAlignment="1">
      <alignment horizontal="center"/>
    </xf>
    <xf numFmtId="164" fontId="54" fillId="2" borderId="12" xfId="2" applyNumberFormat="1" applyFont="1" applyFill="1" applyBorder="1" applyAlignment="1">
      <alignment horizontal="center" vertical="center"/>
    </xf>
    <xf numFmtId="164" fontId="54" fillId="2" borderId="47" xfId="2" applyNumberFormat="1" applyFont="1" applyFill="1" applyBorder="1" applyAlignment="1">
      <alignment horizontal="center" vertical="center"/>
    </xf>
    <xf numFmtId="164" fontId="45" fillId="0" borderId="7" xfId="2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64" fontId="39" fillId="2" borderId="11" xfId="2" applyNumberFormat="1" applyFont="1" applyFill="1" applyBorder="1" applyAlignment="1">
      <alignment horizontal="center" vertical="center"/>
    </xf>
    <xf numFmtId="0" fontId="0" fillId="0" borderId="34" xfId="0" applyBorder="1"/>
    <xf numFmtId="0" fontId="0" fillId="0" borderId="38" xfId="0" applyBorder="1"/>
    <xf numFmtId="0" fontId="39" fillId="2" borderId="21" xfId="0" applyFont="1" applyFill="1" applyBorder="1"/>
    <xf numFmtId="0" fontId="39" fillId="2" borderId="26" xfId="0" applyFont="1" applyFill="1" applyBorder="1"/>
    <xf numFmtId="0" fontId="39" fillId="2" borderId="10" xfId="0" applyFont="1" applyFill="1" applyBorder="1"/>
    <xf numFmtId="0" fontId="39" fillId="0" borderId="37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2" borderId="47" xfId="0" applyFont="1" applyFill="1" applyBorder="1"/>
    <xf numFmtId="0" fontId="39" fillId="2" borderId="37" xfId="0" applyFont="1" applyFill="1" applyBorder="1"/>
    <xf numFmtId="0" fontId="39" fillId="0" borderId="9" xfId="0" applyFont="1" applyBorder="1" applyAlignment="1">
      <alignment vertical="top"/>
    </xf>
    <xf numFmtId="0" fontId="39" fillId="2" borderId="35" xfId="0" applyFont="1" applyFill="1" applyBorder="1"/>
    <xf numFmtId="0" fontId="18" fillId="0" borderId="2" xfId="0" applyFont="1" applyBorder="1"/>
    <xf numFmtId="0" fontId="40" fillId="0" borderId="6" xfId="0" applyFont="1" applyBorder="1" applyAlignment="1">
      <alignment horizontal="center" vertical="center"/>
    </xf>
    <xf numFmtId="164" fontId="39" fillId="2" borderId="21" xfId="2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164" fontId="39" fillId="2" borderId="37" xfId="2" applyNumberFormat="1" applyFont="1" applyFill="1" applyBorder="1" applyAlignment="1">
      <alignment horizontal="right"/>
    </xf>
    <xf numFmtId="164" fontId="47" fillId="2" borderId="9" xfId="2" applyNumberFormat="1" applyFont="1" applyFill="1" applyBorder="1" applyAlignment="1">
      <alignment horizontal="center" vertical="center"/>
    </xf>
    <xf numFmtId="164" fontId="47" fillId="2" borderId="21" xfId="2" applyNumberFormat="1" applyFont="1" applyFill="1" applyBorder="1" applyAlignment="1">
      <alignment horizontal="center" vertical="center"/>
    </xf>
    <xf numFmtId="164" fontId="39" fillId="2" borderId="26" xfId="2" applyNumberFormat="1" applyFont="1" applyFill="1" applyBorder="1" applyAlignment="1">
      <alignment horizontal="center" vertical="center"/>
    </xf>
    <xf numFmtId="164" fontId="47" fillId="2" borderId="26" xfId="2" applyNumberFormat="1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55" fillId="2" borderId="35" xfId="0" applyFont="1" applyFill="1" applyBorder="1" applyAlignment="1">
      <alignment horizontal="center" vertical="center"/>
    </xf>
    <xf numFmtId="164" fontId="39" fillId="2" borderId="35" xfId="2" applyNumberFormat="1" applyFont="1" applyFill="1" applyBorder="1" applyAlignment="1">
      <alignment horizontal="center"/>
    </xf>
    <xf numFmtId="164" fontId="54" fillId="2" borderId="20" xfId="2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39" fillId="0" borderId="21" xfId="0" applyFont="1" applyBorder="1" applyAlignment="1">
      <alignment vertical="top"/>
    </xf>
    <xf numFmtId="0" fontId="39" fillId="2" borderId="11" xfId="0" applyFont="1" applyFill="1" applyBorder="1"/>
    <xf numFmtId="0" fontId="39" fillId="2" borderId="14" xfId="0" applyFont="1" applyFill="1" applyBorder="1"/>
    <xf numFmtId="0" fontId="29" fillId="0" borderId="9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21" xfId="0" applyFont="1" applyBorder="1" applyAlignment="1">
      <alignment horizontal="center" vertical="top"/>
    </xf>
    <xf numFmtId="0" fontId="29" fillId="2" borderId="21" xfId="0" applyFont="1" applyFill="1" applyBorder="1" applyAlignment="1">
      <alignment horizontal="center"/>
    </xf>
    <xf numFmtId="0" fontId="29" fillId="2" borderId="26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17" xfId="0" applyFont="1" applyFill="1" applyBorder="1" applyAlignment="1">
      <alignment horizontal="center"/>
    </xf>
    <xf numFmtId="164" fontId="40" fillId="2" borderId="10" xfId="2" applyNumberFormat="1" applyFont="1" applyFill="1" applyBorder="1" applyAlignment="1">
      <alignment horizontal="right"/>
    </xf>
    <xf numFmtId="164" fontId="40" fillId="2" borderId="9" xfId="2" applyNumberFormat="1" applyFont="1" applyFill="1" applyBorder="1" applyAlignment="1">
      <alignment horizontal="center" vertical="center"/>
    </xf>
    <xf numFmtId="164" fontId="41" fillId="2" borderId="9" xfId="2" applyNumberFormat="1" applyFont="1" applyFill="1" applyBorder="1" applyAlignment="1">
      <alignment horizontal="center" vertical="center"/>
    </xf>
    <xf numFmtId="164" fontId="41" fillId="2" borderId="10" xfId="2" applyNumberFormat="1" applyFont="1" applyFill="1" applyBorder="1" applyAlignment="1">
      <alignment horizontal="center" vertical="center"/>
    </xf>
    <xf numFmtId="164" fontId="41" fillId="2" borderId="21" xfId="2" applyNumberFormat="1" applyFont="1" applyFill="1" applyBorder="1" applyAlignment="1">
      <alignment horizontal="center" vertical="center"/>
    </xf>
    <xf numFmtId="164" fontId="40" fillId="2" borderId="21" xfId="2" applyNumberFormat="1" applyFont="1" applyFill="1" applyBorder="1" applyAlignment="1">
      <alignment horizontal="center" vertical="center"/>
    </xf>
    <xf numFmtId="164" fontId="40" fillId="2" borderId="26" xfId="2" applyNumberFormat="1" applyFont="1" applyFill="1" applyBorder="1" applyAlignment="1">
      <alignment horizontal="center" vertical="center"/>
    </xf>
    <xf numFmtId="164" fontId="41" fillId="2" borderId="26" xfId="2" applyNumberFormat="1" applyFont="1" applyFill="1" applyBorder="1" applyAlignment="1">
      <alignment horizontal="center" vertical="center"/>
    </xf>
    <xf numFmtId="164" fontId="40" fillId="2" borderId="10" xfId="2" applyNumberFormat="1" applyFont="1" applyFill="1" applyBorder="1" applyAlignment="1">
      <alignment horizontal="center" vertical="center"/>
    </xf>
    <xf numFmtId="164" fontId="40" fillId="2" borderId="11" xfId="2" applyNumberFormat="1" applyFont="1" applyFill="1" applyBorder="1" applyAlignment="1">
      <alignment horizontal="center" vertical="center"/>
    </xf>
    <xf numFmtId="164" fontId="41" fillId="2" borderId="11" xfId="2" applyNumberFormat="1" applyFont="1" applyFill="1" applyBorder="1" applyAlignment="1">
      <alignment horizontal="center" vertical="center"/>
    </xf>
    <xf numFmtId="164" fontId="39" fillId="2" borderId="9" xfId="2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47" fillId="0" borderId="10" xfId="0" applyFont="1" applyBorder="1"/>
    <xf numFmtId="0" fontId="39" fillId="0" borderId="10" xfId="0" applyFont="1" applyBorder="1" applyAlignment="1">
      <alignment horizontal="center"/>
    </xf>
    <xf numFmtId="0" fontId="39" fillId="0" borderId="10" xfId="0" applyFont="1" applyBorder="1"/>
    <xf numFmtId="0" fontId="47" fillId="0" borderId="11" xfId="0" applyFont="1" applyBorder="1"/>
    <xf numFmtId="0" fontId="12" fillId="0" borderId="33" xfId="0" applyFont="1" applyBorder="1"/>
    <xf numFmtId="0" fontId="12" fillId="0" borderId="2" xfId="0" applyFont="1" applyBorder="1"/>
    <xf numFmtId="164" fontId="39" fillId="2" borderId="0" xfId="2" applyNumberFormat="1" applyFont="1" applyFill="1" applyBorder="1" applyAlignment="1">
      <alignment horizontal="right"/>
    </xf>
    <xf numFmtId="0" fontId="39" fillId="0" borderId="37" xfId="0" applyFont="1" applyBorder="1" applyAlignment="1">
      <alignment horizontal="center"/>
    </xf>
    <xf numFmtId="0" fontId="40" fillId="2" borderId="5" xfId="0" applyFont="1" applyFill="1" applyBorder="1" applyAlignment="1">
      <alignment horizontal="left"/>
    </xf>
    <xf numFmtId="0" fontId="44" fillId="2" borderId="5" xfId="0" applyFont="1" applyFill="1" applyBorder="1" applyAlignment="1">
      <alignment horizontal="center"/>
    </xf>
    <xf numFmtId="164" fontId="39" fillId="2" borderId="9" xfId="2" applyNumberFormat="1" applyFont="1" applyFill="1" applyBorder="1" applyAlignment="1">
      <alignment horizontal="center"/>
    </xf>
    <xf numFmtId="164" fontId="47" fillId="2" borderId="9" xfId="2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11" fillId="0" borderId="9" xfId="0" applyFont="1" applyBorder="1" applyAlignment="1">
      <alignment vertical="top"/>
    </xf>
    <xf numFmtId="0" fontId="11" fillId="0" borderId="9" xfId="0" applyFont="1" applyBorder="1" applyAlignment="1">
      <alignment horizontal="center" vertical="center"/>
    </xf>
    <xf numFmtId="164" fontId="11" fillId="2" borderId="9" xfId="2" applyNumberFormat="1" applyFont="1" applyFill="1" applyBorder="1" applyAlignment="1">
      <alignment horizontal="right"/>
    </xf>
    <xf numFmtId="164" fontId="11" fillId="2" borderId="9" xfId="2" applyNumberFormat="1" applyFont="1" applyFill="1" applyBorder="1" applyAlignment="1">
      <alignment horizontal="center" vertical="center"/>
    </xf>
    <xf numFmtId="164" fontId="11" fillId="2" borderId="10" xfId="2" applyNumberFormat="1" applyFont="1" applyFill="1" applyBorder="1" applyAlignment="1">
      <alignment horizontal="center" vertical="center"/>
    </xf>
    <xf numFmtId="0" fontId="11" fillId="2" borderId="26" xfId="0" applyFont="1" applyFill="1" applyBorder="1"/>
    <xf numFmtId="0" fontId="11" fillId="2" borderId="10" xfId="0" applyFont="1" applyFill="1" applyBorder="1" applyAlignment="1">
      <alignment horizontal="center" vertical="center"/>
    </xf>
    <xf numFmtId="164" fontId="11" fillId="2" borderId="10" xfId="2" applyNumberFormat="1" applyFont="1" applyFill="1" applyBorder="1" applyAlignment="1">
      <alignment horizontal="right"/>
    </xf>
    <xf numFmtId="164" fontId="11" fillId="2" borderId="21" xfId="2" applyNumberFormat="1" applyFont="1" applyFill="1" applyBorder="1" applyAlignment="1">
      <alignment horizontal="center" vertical="center"/>
    </xf>
    <xf numFmtId="0" fontId="39" fillId="0" borderId="11" xfId="0" applyFont="1" applyBorder="1"/>
    <xf numFmtId="0" fontId="10" fillId="0" borderId="10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64" fontId="11" fillId="2" borderId="11" xfId="2" applyNumberFormat="1" applyFont="1" applyFill="1" applyBorder="1" applyAlignment="1">
      <alignment horizontal="center" vertical="center"/>
    </xf>
    <xf numFmtId="164" fontId="11" fillId="2" borderId="26" xfId="2" applyNumberFormat="1" applyFont="1" applyFill="1" applyBorder="1" applyAlignment="1">
      <alignment horizontal="center" vertical="center"/>
    </xf>
    <xf numFmtId="0" fontId="9" fillId="2" borderId="26" xfId="0" applyFont="1" applyFill="1" applyBorder="1"/>
    <xf numFmtId="0" fontId="39" fillId="2" borderId="32" xfId="0" applyFont="1" applyFill="1" applyBorder="1"/>
    <xf numFmtId="0" fontId="39" fillId="0" borderId="9" xfId="0" applyFont="1" applyBorder="1"/>
    <xf numFmtId="0" fontId="39" fillId="0" borderId="9" xfId="0" applyFont="1" applyBorder="1" applyAlignment="1">
      <alignment horizontal="center"/>
    </xf>
    <xf numFmtId="0" fontId="39" fillId="0" borderId="23" xfId="0" applyFont="1" applyBorder="1" applyAlignment="1">
      <alignment vertical="top"/>
    </xf>
    <xf numFmtId="164" fontId="39" fillId="2" borderId="23" xfId="2" applyNumberFormat="1" applyFont="1" applyFill="1" applyBorder="1" applyAlignment="1">
      <alignment horizontal="center" vertical="center"/>
    </xf>
    <xf numFmtId="0" fontId="29" fillId="0" borderId="0" xfId="0" applyFont="1"/>
    <xf numFmtId="164" fontId="8" fillId="2" borderId="10" xfId="2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39" fillId="2" borderId="21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30" fillId="2" borderId="5" xfId="0" applyFont="1" applyFill="1" applyBorder="1" applyAlignment="1">
      <alignment horizontal="left"/>
    </xf>
    <xf numFmtId="164" fontId="40" fillId="0" borderId="7" xfId="2" applyNumberFormat="1" applyFont="1" applyBorder="1" applyAlignment="1">
      <alignment horizontal="center"/>
    </xf>
    <xf numFmtId="164" fontId="7" fillId="2" borderId="10" xfId="2" applyNumberFormat="1" applyFont="1" applyFill="1" applyBorder="1" applyAlignment="1">
      <alignment horizontal="center" vertical="center"/>
    </xf>
    <xf numFmtId="164" fontId="7" fillId="2" borderId="21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3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60" fillId="0" borderId="57" xfId="0" applyFont="1" applyBorder="1" applyAlignment="1">
      <alignment horizontal="left" vertical="top" wrapText="1" indent="1"/>
    </xf>
    <xf numFmtId="0" fontId="60" fillId="0" borderId="57" xfId="0" applyFont="1" applyBorder="1" applyAlignment="1">
      <alignment horizontal="center" vertical="top" wrapText="1"/>
    </xf>
    <xf numFmtId="1" fontId="62" fillId="0" borderId="57" xfId="0" applyNumberFormat="1" applyFont="1" applyBorder="1" applyAlignment="1">
      <alignment horizontal="center" vertical="top" shrinkToFit="1"/>
    </xf>
    <xf numFmtId="0" fontId="60" fillId="0" borderId="57" xfId="0" applyFont="1" applyBorder="1" applyAlignment="1">
      <alignment horizontal="left" vertical="top" wrapText="1" indent="2"/>
    </xf>
    <xf numFmtId="0" fontId="58" fillId="0" borderId="57" xfId="0" applyFont="1" applyBorder="1" applyAlignment="1">
      <alignment horizontal="left" vertical="top" wrapText="1" indent="1"/>
    </xf>
    <xf numFmtId="0" fontId="58" fillId="0" borderId="57" xfId="0" applyFont="1" applyBorder="1" applyAlignment="1">
      <alignment horizontal="center" vertical="top" wrapText="1"/>
    </xf>
    <xf numFmtId="3" fontId="63" fillId="0" borderId="57" xfId="0" applyNumberFormat="1" applyFont="1" applyBorder="1" applyAlignment="1">
      <alignment horizontal="right" vertical="top" shrinkToFit="1"/>
    </xf>
    <xf numFmtId="3" fontId="63" fillId="0" borderId="57" xfId="0" applyNumberFormat="1" applyFont="1" applyBorder="1" applyAlignment="1">
      <alignment horizontal="center" vertical="top" shrinkToFit="1"/>
    </xf>
    <xf numFmtId="3" fontId="64" fillId="0" borderId="57" xfId="0" applyNumberFormat="1" applyFont="1" applyBorder="1" applyAlignment="1">
      <alignment horizontal="center" vertical="top" shrinkToFit="1"/>
    </xf>
    <xf numFmtId="3" fontId="63" fillId="0" borderId="57" xfId="0" applyNumberFormat="1" applyFont="1" applyBorder="1" applyAlignment="1">
      <alignment horizontal="left" vertical="top" indent="1" shrinkToFit="1"/>
    </xf>
    <xf numFmtId="1" fontId="63" fillId="0" borderId="57" xfId="0" applyNumberFormat="1" applyFont="1" applyBorder="1" applyAlignment="1">
      <alignment horizontal="center" vertical="top" shrinkToFit="1"/>
    </xf>
    <xf numFmtId="0" fontId="65" fillId="0" borderId="57" xfId="0" applyFont="1" applyBorder="1" applyAlignment="1">
      <alignment horizontal="left" vertical="top" wrapText="1"/>
    </xf>
    <xf numFmtId="1" fontId="67" fillId="0" borderId="57" xfId="0" applyNumberFormat="1" applyFont="1" applyBorder="1" applyAlignment="1">
      <alignment horizontal="center" vertical="top" shrinkToFit="1"/>
    </xf>
    <xf numFmtId="0" fontId="0" fillId="0" borderId="57" xfId="0" applyBorder="1" applyAlignment="1">
      <alignment horizontal="left" wrapText="1"/>
    </xf>
    <xf numFmtId="3" fontId="67" fillId="0" borderId="57" xfId="0" applyNumberFormat="1" applyFont="1" applyBorder="1" applyAlignment="1">
      <alignment horizontal="center" vertical="top" shrinkToFit="1"/>
    </xf>
    <xf numFmtId="0" fontId="65" fillId="0" borderId="57" xfId="0" applyFont="1" applyBorder="1" applyAlignment="1">
      <alignment horizontal="center" vertical="top" wrapText="1"/>
    </xf>
    <xf numFmtId="1" fontId="68" fillId="0" borderId="57" xfId="0" applyNumberFormat="1" applyFont="1" applyBorder="1" applyAlignment="1">
      <alignment horizontal="center" vertical="top" shrinkToFit="1"/>
    </xf>
    <xf numFmtId="0" fontId="69" fillId="0" borderId="50" xfId="0" applyFont="1" applyBorder="1" applyAlignment="1">
      <alignment horizontal="left" vertical="top" wrapText="1"/>
    </xf>
    <xf numFmtId="3" fontId="72" fillId="0" borderId="57" xfId="0" applyNumberFormat="1" applyFont="1" applyBorder="1" applyAlignment="1">
      <alignment horizontal="center" vertical="top" shrinkToFit="1"/>
    </xf>
    <xf numFmtId="0" fontId="0" fillId="0" borderId="57" xfId="0" applyBorder="1" applyAlignment="1">
      <alignment horizontal="center" wrapText="1"/>
    </xf>
    <xf numFmtId="0" fontId="73" fillId="0" borderId="57" xfId="0" applyFont="1" applyBorder="1" applyAlignment="1">
      <alignment horizontal="left" wrapText="1"/>
    </xf>
    <xf numFmtId="0" fontId="73" fillId="0" borderId="57" xfId="0" applyFont="1" applyBorder="1" applyAlignment="1">
      <alignment horizontal="center" wrapText="1"/>
    </xf>
    <xf numFmtId="3" fontId="67" fillId="0" borderId="57" xfId="0" applyNumberFormat="1" applyFont="1" applyBorder="1" applyAlignment="1">
      <alignment vertical="top" shrinkToFit="1"/>
    </xf>
    <xf numFmtId="0" fontId="0" fillId="0" borderId="57" xfId="0" applyBorder="1" applyAlignment="1">
      <alignment wrapText="1"/>
    </xf>
    <xf numFmtId="0" fontId="65" fillId="0" borderId="57" xfId="0" applyFont="1" applyBorder="1" applyAlignment="1">
      <alignment vertical="top" wrapText="1"/>
    </xf>
    <xf numFmtId="1" fontId="0" fillId="0" borderId="0" xfId="0" applyNumberFormat="1" applyAlignment="1">
      <alignment horizontal="left" vertical="top"/>
    </xf>
    <xf numFmtId="0" fontId="20" fillId="0" borderId="17" xfId="0" applyFont="1" applyBorder="1" applyAlignment="1">
      <alignment vertical="top"/>
    </xf>
    <xf numFmtId="0" fontId="20" fillId="2" borderId="21" xfId="0" applyFont="1" applyFill="1" applyBorder="1"/>
    <xf numFmtId="0" fontId="20" fillId="2" borderId="26" xfId="0" applyFont="1" applyFill="1" applyBorder="1"/>
    <xf numFmtId="0" fontId="20" fillId="2" borderId="9" xfId="0" applyFont="1" applyFill="1" applyBorder="1" applyAlignment="1">
      <alignment horizontal="center" vertical="center"/>
    </xf>
    <xf numFmtId="0" fontId="20" fillId="2" borderId="32" xfId="0" applyFont="1" applyFill="1" applyBorder="1"/>
    <xf numFmtId="0" fontId="20" fillId="2" borderId="28" xfId="0" applyFont="1" applyFill="1" applyBorder="1"/>
    <xf numFmtId="0" fontId="30" fillId="2" borderId="12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1" fontId="75" fillId="0" borderId="57" xfId="0" applyNumberFormat="1" applyFont="1" applyBorder="1" applyAlignment="1">
      <alignment horizontal="center" vertical="top" shrinkToFit="1"/>
    </xf>
    <xf numFmtId="0" fontId="20" fillId="0" borderId="57" xfId="0" applyFont="1" applyBorder="1" applyAlignment="1">
      <alignment horizontal="left" wrapText="1"/>
    </xf>
    <xf numFmtId="3" fontId="75" fillId="0" borderId="57" xfId="0" applyNumberFormat="1" applyFont="1" applyBorder="1" applyAlignment="1">
      <alignment horizontal="center" vertical="top" shrinkToFit="1"/>
    </xf>
    <xf numFmtId="3" fontId="76" fillId="0" borderId="57" xfId="0" applyNumberFormat="1" applyFont="1" applyBorder="1" applyAlignment="1">
      <alignment horizontal="center" vertical="top" shrinkToFit="1"/>
    </xf>
    <xf numFmtId="0" fontId="20" fillId="0" borderId="57" xfId="0" applyFont="1" applyBorder="1" applyAlignment="1">
      <alignment horizontal="center" wrapText="1"/>
    </xf>
    <xf numFmtId="0" fontId="77" fillId="0" borderId="57" xfId="0" applyFont="1" applyBorder="1" applyAlignment="1">
      <alignment horizontal="center" wrapText="1"/>
    </xf>
    <xf numFmtId="0" fontId="78" fillId="0" borderId="57" xfId="0" applyFont="1" applyBorder="1" applyAlignment="1">
      <alignment horizontal="left" vertical="top" wrapText="1"/>
    </xf>
    <xf numFmtId="1" fontId="78" fillId="0" borderId="57" xfId="0" applyNumberFormat="1" applyFont="1" applyBorder="1" applyAlignment="1">
      <alignment horizontal="center" vertical="top" shrinkToFit="1"/>
    </xf>
    <xf numFmtId="0" fontId="29" fillId="0" borderId="57" xfId="0" applyFont="1" applyBorder="1" applyAlignment="1">
      <alignment horizontal="left" wrapText="1"/>
    </xf>
    <xf numFmtId="0" fontId="29" fillId="0" borderId="57" xfId="0" applyFont="1" applyBorder="1" applyAlignment="1">
      <alignment horizontal="center" wrapText="1"/>
    </xf>
    <xf numFmtId="0" fontId="31" fillId="0" borderId="57" xfId="0" applyFont="1" applyBorder="1" applyAlignment="1">
      <alignment horizontal="center" wrapText="1"/>
    </xf>
    <xf numFmtId="3" fontId="78" fillId="0" borderId="57" xfId="0" applyNumberFormat="1" applyFont="1" applyBorder="1" applyAlignment="1">
      <alignment horizontal="center" vertical="top" shrinkToFit="1"/>
    </xf>
    <xf numFmtId="0" fontId="31" fillId="0" borderId="57" xfId="0" applyFont="1" applyBorder="1" applyAlignment="1">
      <alignment horizontal="left" wrapText="1"/>
    </xf>
    <xf numFmtId="0" fontId="29" fillId="0" borderId="57" xfId="0" applyFont="1" applyBorder="1" applyAlignment="1">
      <alignment wrapText="1"/>
    </xf>
    <xf numFmtId="3" fontId="78" fillId="0" borderId="57" xfId="0" applyNumberFormat="1" applyFont="1" applyBorder="1" applyAlignment="1">
      <alignment vertical="top" shrinkToFit="1"/>
    </xf>
    <xf numFmtId="0" fontId="79" fillId="0" borderId="57" xfId="0" applyFont="1" applyBorder="1" applyAlignment="1">
      <alignment horizontal="left" vertical="top" wrapText="1"/>
    </xf>
    <xf numFmtId="1" fontId="79" fillId="0" borderId="57" xfId="0" applyNumberFormat="1" applyFont="1" applyBorder="1" applyAlignment="1">
      <alignment horizontal="center" vertical="top" shrinkToFit="1"/>
    </xf>
    <xf numFmtId="0" fontId="30" fillId="0" borderId="57" xfId="0" applyFont="1" applyBorder="1" applyAlignment="1">
      <alignment horizontal="left" wrapText="1"/>
    </xf>
    <xf numFmtId="3" fontId="79" fillId="0" borderId="57" xfId="0" applyNumberFormat="1" applyFont="1" applyBorder="1" applyAlignment="1">
      <alignment horizontal="center" vertical="top" shrinkToFit="1"/>
    </xf>
    <xf numFmtId="0" fontId="45" fillId="0" borderId="57" xfId="0" applyFont="1" applyBorder="1" applyAlignment="1">
      <alignment horizontal="center" wrapText="1"/>
    </xf>
    <xf numFmtId="0" fontId="29" fillId="2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6" fillId="0" borderId="9" xfId="0" applyFont="1" applyBorder="1" applyAlignment="1">
      <alignment horizontal="center" vertical="center"/>
    </xf>
    <xf numFmtId="164" fontId="6" fillId="2" borderId="9" xfId="2" applyNumberFormat="1" applyFont="1" applyFill="1" applyBorder="1" applyAlignment="1">
      <alignment horizontal="right"/>
    </xf>
    <xf numFmtId="164" fontId="6" fillId="2" borderId="9" xfId="2" applyNumberFormat="1" applyFont="1" applyFill="1" applyBorder="1" applyAlignment="1">
      <alignment horizontal="center" vertical="center"/>
    </xf>
    <xf numFmtId="164" fontId="44" fillId="2" borderId="9" xfId="2" applyNumberFormat="1" applyFont="1" applyFill="1" applyBorder="1" applyAlignment="1">
      <alignment horizontal="center" vertical="center"/>
    </xf>
    <xf numFmtId="164" fontId="6" fillId="2" borderId="10" xfId="2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164" fontId="6" fillId="2" borderId="10" xfId="2" applyNumberFormat="1" applyFont="1" applyFill="1" applyBorder="1" applyAlignment="1">
      <alignment horizontal="right"/>
    </xf>
    <xf numFmtId="164" fontId="44" fillId="2" borderId="10" xfId="2" applyNumberFormat="1" applyFont="1" applyFill="1" applyBorder="1" applyAlignment="1">
      <alignment horizontal="center" vertical="center"/>
    </xf>
    <xf numFmtId="164" fontId="44" fillId="2" borderId="21" xfId="2" applyNumberFormat="1" applyFont="1" applyFill="1" applyBorder="1" applyAlignment="1">
      <alignment horizontal="center" vertical="center"/>
    </xf>
    <xf numFmtId="0" fontId="6" fillId="2" borderId="21" xfId="0" applyFont="1" applyFill="1" applyBorder="1"/>
    <xf numFmtId="0" fontId="6" fillId="2" borderId="10" xfId="0" applyFont="1" applyFill="1" applyBorder="1" applyAlignment="1">
      <alignment horizontal="center" vertical="center"/>
    </xf>
    <xf numFmtId="164" fontId="6" fillId="2" borderId="21" xfId="2" applyNumberFormat="1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11" xfId="0" applyFont="1" applyFill="1" applyBorder="1" applyAlignment="1">
      <alignment horizontal="center" vertical="center"/>
    </xf>
    <xf numFmtId="164" fontId="6" fillId="2" borderId="11" xfId="2" applyNumberFormat="1" applyFont="1" applyFill="1" applyBorder="1" applyAlignment="1">
      <alignment horizontal="center" vertical="center"/>
    </xf>
    <xf numFmtId="164" fontId="6" fillId="2" borderId="26" xfId="2" applyNumberFormat="1" applyFont="1" applyFill="1" applyBorder="1" applyAlignment="1">
      <alignment horizontal="center" vertical="center"/>
    </xf>
    <xf numFmtId="0" fontId="6" fillId="2" borderId="11" xfId="0" applyFont="1" applyFill="1" applyBorder="1"/>
    <xf numFmtId="164" fontId="44" fillId="2" borderId="11" xfId="2" applyNumberFormat="1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/>
    </xf>
    <xf numFmtId="0" fontId="30" fillId="2" borderId="12" xfId="0" applyFont="1" applyFill="1" applyBorder="1"/>
    <xf numFmtId="0" fontId="45" fillId="2" borderId="5" xfId="0" applyFont="1" applyFill="1" applyBorder="1" applyAlignment="1">
      <alignment horizontal="left"/>
    </xf>
    <xf numFmtId="0" fontId="5" fillId="2" borderId="26" xfId="0" applyFont="1" applyFill="1" applyBorder="1"/>
    <xf numFmtId="0" fontId="5" fillId="2" borderId="11" xfId="0" applyFont="1" applyFill="1" applyBorder="1"/>
    <xf numFmtId="164" fontId="73" fillId="2" borderId="9" xfId="2" applyNumberFormat="1" applyFont="1" applyFill="1" applyBorder="1" applyAlignment="1">
      <alignment horizontal="center" vertical="center"/>
    </xf>
    <xf numFmtId="164" fontId="73" fillId="2" borderId="21" xfId="2" applyNumberFormat="1" applyFont="1" applyFill="1" applyBorder="1" applyAlignment="1">
      <alignment horizontal="center" vertical="center"/>
    </xf>
    <xf numFmtId="164" fontId="5" fillId="2" borderId="9" xfId="2" applyNumberFormat="1" applyFont="1" applyFill="1" applyBorder="1" applyAlignment="1">
      <alignment horizontal="center"/>
    </xf>
    <xf numFmtId="164" fontId="5" fillId="2" borderId="10" xfId="2" applyNumberFormat="1" applyFont="1" applyFill="1" applyBorder="1" applyAlignment="1">
      <alignment horizontal="right"/>
    </xf>
    <xf numFmtId="164" fontId="31" fillId="2" borderId="10" xfId="2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164" fontId="73" fillId="2" borderId="10" xfId="2" applyNumberFormat="1" applyFont="1" applyFill="1" applyBorder="1" applyAlignment="1">
      <alignment horizontal="center" vertical="center"/>
    </xf>
    <xf numFmtId="164" fontId="73" fillId="2" borderId="26" xfId="2" applyNumberFormat="1" applyFont="1" applyFill="1" applyBorder="1" applyAlignment="1">
      <alignment horizontal="center" vertical="center"/>
    </xf>
    <xf numFmtId="164" fontId="73" fillId="2" borderId="10" xfId="2" applyNumberFormat="1" applyFont="1" applyFill="1" applyBorder="1" applyAlignment="1">
      <alignment horizontal="center"/>
    </xf>
    <xf numFmtId="0" fontId="4" fillId="2" borderId="26" xfId="0" applyFont="1" applyFill="1" applyBorder="1"/>
    <xf numFmtId="0" fontId="3" fillId="2" borderId="26" xfId="0" applyFont="1" applyFill="1" applyBorder="1"/>
    <xf numFmtId="164" fontId="2" fillId="2" borderId="10" xfId="2" applyNumberFormat="1" applyFont="1" applyFill="1" applyBorder="1" applyAlignment="1">
      <alignment horizontal="right"/>
    </xf>
    <xf numFmtId="164" fontId="1" fillId="2" borderId="9" xfId="2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7" fillId="0" borderId="9" xfId="0" applyFont="1" applyBorder="1" applyAlignment="1">
      <alignment vertical="top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center"/>
    </xf>
    <xf numFmtId="0" fontId="47" fillId="0" borderId="21" xfId="0" applyFont="1" applyBorder="1" applyAlignment="1">
      <alignment vertical="top"/>
    </xf>
    <xf numFmtId="0" fontId="47" fillId="2" borderId="21" xfId="0" applyFont="1" applyFill="1" applyBorder="1"/>
    <xf numFmtId="0" fontId="47" fillId="2" borderId="26" xfId="0" applyFont="1" applyFill="1" applyBorder="1"/>
    <xf numFmtId="0" fontId="47" fillId="2" borderId="11" xfId="0" applyFont="1" applyFill="1" applyBorder="1" applyAlignment="1">
      <alignment horizontal="center" vertical="center"/>
    </xf>
    <xf numFmtId="0" fontId="47" fillId="2" borderId="11" xfId="0" applyFont="1" applyFill="1" applyBorder="1"/>
    <xf numFmtId="0" fontId="47" fillId="2" borderId="10" xfId="0" applyFont="1" applyFill="1" applyBorder="1"/>
    <xf numFmtId="0" fontId="47" fillId="2" borderId="14" xfId="0" applyFont="1" applyFill="1" applyBorder="1"/>
    <xf numFmtId="164" fontId="40" fillId="0" borderId="2" xfId="2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0" fillId="2" borderId="10" xfId="0" applyFont="1" applyFill="1" applyBorder="1"/>
    <xf numFmtId="0" fontId="18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1" fillId="0" borderId="33" xfId="0" applyFont="1" applyBorder="1" applyAlignment="1">
      <alignment horizontal="center" vertical="center"/>
    </xf>
    <xf numFmtId="0" fontId="29" fillId="0" borderId="58" xfId="0" applyFont="1" applyBorder="1" applyAlignment="1">
      <alignment vertical="top"/>
    </xf>
    <xf numFmtId="0" fontId="29" fillId="0" borderId="59" xfId="0" applyFont="1" applyBorder="1" applyAlignment="1">
      <alignment vertical="top"/>
    </xf>
    <xf numFmtId="0" fontId="0" fillId="0" borderId="60" xfId="0" applyBorder="1"/>
    <xf numFmtId="0" fontId="0" fillId="0" borderId="45" xfId="0" applyBorder="1"/>
    <xf numFmtId="164" fontId="29" fillId="2" borderId="0" xfId="2" applyNumberFormat="1" applyFont="1" applyFill="1" applyBorder="1" applyAlignment="1">
      <alignment horizontal="right"/>
    </xf>
    <xf numFmtId="0" fontId="30" fillId="2" borderId="21" xfId="0" applyFont="1" applyFill="1" applyBorder="1"/>
    <xf numFmtId="0" fontId="20" fillId="2" borderId="47" xfId="0" applyFont="1" applyFill="1" applyBorder="1"/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9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center" vertical="center"/>
    </xf>
    <xf numFmtId="164" fontId="29" fillId="2" borderId="6" xfId="0" applyNumberFormat="1" applyFont="1" applyFill="1" applyBorder="1" applyAlignment="1">
      <alignment horizontal="center" vertical="center"/>
    </xf>
    <xf numFmtId="164" fontId="29" fillId="2" borderId="7" xfId="0" applyNumberFormat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left" vertical="center"/>
    </xf>
    <xf numFmtId="164" fontId="29" fillId="2" borderId="6" xfId="0" applyNumberFormat="1" applyFont="1" applyFill="1" applyBorder="1" applyAlignment="1">
      <alignment horizontal="left" vertical="center"/>
    </xf>
    <xf numFmtId="164" fontId="27" fillId="2" borderId="6" xfId="0" applyNumberFormat="1" applyFont="1" applyFill="1" applyBorder="1" applyAlignment="1">
      <alignment horizontal="left" vertical="center"/>
    </xf>
    <xf numFmtId="164" fontId="27" fillId="2" borderId="7" xfId="0" applyNumberFormat="1" applyFont="1" applyFill="1" applyBorder="1" applyAlignment="1">
      <alignment horizontal="left" vertical="center"/>
    </xf>
    <xf numFmtId="0" fontId="51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9" fillId="0" borderId="5" xfId="0" applyFont="1" applyBorder="1" applyAlignment="1">
      <alignment horizontal="left" vertical="top"/>
    </xf>
    <xf numFmtId="0" fontId="29" fillId="0" borderId="6" xfId="0" applyFont="1" applyBorder="1" applyAlignment="1">
      <alignment horizontal="left" vertical="top"/>
    </xf>
    <xf numFmtId="0" fontId="29" fillId="0" borderId="7" xfId="0" applyFont="1" applyBorder="1" applyAlignment="1">
      <alignment horizontal="left" vertical="top"/>
    </xf>
    <xf numFmtId="164" fontId="29" fillId="2" borderId="2" xfId="2" applyNumberFormat="1" applyFont="1" applyFill="1" applyBorder="1" applyAlignment="1">
      <alignment horizontal="right"/>
    </xf>
    <xf numFmtId="164" fontId="29" fillId="2" borderId="22" xfId="0" applyNumberFormat="1" applyFont="1" applyFill="1" applyBorder="1" applyAlignment="1">
      <alignment horizontal="center" vertical="center"/>
    </xf>
    <xf numFmtId="0" fontId="49" fillId="0" borderId="5" xfId="0" applyFont="1" applyBorder="1" applyAlignment="1">
      <alignment vertical="center"/>
    </xf>
    <xf numFmtId="0" fontId="49" fillId="0" borderId="6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35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52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64" fontId="29" fillId="2" borderId="11" xfId="2" applyNumberFormat="1" applyFont="1" applyFill="1" applyBorder="1" applyAlignment="1">
      <alignment horizontal="right" vertical="center"/>
    </xf>
    <xf numFmtId="164" fontId="29" fillId="2" borderId="9" xfId="2" applyNumberFormat="1" applyFont="1" applyFill="1" applyBorder="1" applyAlignment="1">
      <alignment horizontal="right" vertical="center"/>
    </xf>
    <xf numFmtId="164" fontId="29" fillId="2" borderId="11" xfId="2" applyNumberFormat="1" applyFont="1" applyFill="1" applyBorder="1" applyAlignment="1">
      <alignment horizontal="center" vertical="center"/>
    </xf>
    <xf numFmtId="164" fontId="29" fillId="2" borderId="9" xfId="2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64" fontId="39" fillId="2" borderId="21" xfId="2" applyNumberFormat="1" applyFont="1" applyFill="1" applyBorder="1" applyAlignment="1">
      <alignment horizontal="center" vertical="center"/>
    </xf>
    <xf numFmtId="164" fontId="39" fillId="2" borderId="17" xfId="2" applyNumberFormat="1" applyFont="1" applyFill="1" applyBorder="1" applyAlignment="1">
      <alignment horizontal="center" vertical="center"/>
    </xf>
    <xf numFmtId="164" fontId="39" fillId="2" borderId="34" xfId="2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30" fillId="2" borderId="5" xfId="0" applyFont="1" applyFill="1" applyBorder="1" applyAlignment="1">
      <alignment horizontal="left"/>
    </xf>
    <xf numFmtId="0" fontId="29" fillId="2" borderId="7" xfId="0" applyFont="1" applyFill="1" applyBorder="1" applyAlignment="1">
      <alignment horizontal="left"/>
    </xf>
    <xf numFmtId="164" fontId="39" fillId="2" borderId="5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64" fontId="29" fillId="2" borderId="7" xfId="0" applyNumberFormat="1" applyFont="1" applyFill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1" fontId="62" fillId="0" borderId="48" xfId="0" applyNumberFormat="1" applyFont="1" applyBorder="1" applyAlignment="1">
      <alignment horizontal="right" vertical="top" shrinkToFit="1"/>
    </xf>
    <xf numFmtId="1" fontId="62" fillId="0" borderId="50" xfId="0" applyNumberFormat="1" applyFont="1" applyBorder="1" applyAlignment="1">
      <alignment horizontal="right" vertical="top" shrinkToFit="1"/>
    </xf>
    <xf numFmtId="1" fontId="71" fillId="0" borderId="48" xfId="0" applyNumberFormat="1" applyFont="1" applyBorder="1" applyAlignment="1">
      <alignment horizontal="right" vertical="top" shrinkToFit="1"/>
    </xf>
    <xf numFmtId="1" fontId="71" fillId="0" borderId="49" xfId="0" applyNumberFormat="1" applyFont="1" applyBorder="1" applyAlignment="1">
      <alignment horizontal="right" vertical="top" shrinkToFit="1"/>
    </xf>
    <xf numFmtId="1" fontId="71" fillId="0" borderId="50" xfId="0" applyNumberFormat="1" applyFont="1" applyBorder="1" applyAlignment="1">
      <alignment horizontal="right" vertical="top" shrinkToFit="1"/>
    </xf>
    <xf numFmtId="3" fontId="71" fillId="0" borderId="48" xfId="0" applyNumberFormat="1" applyFont="1" applyBorder="1" applyAlignment="1">
      <alignment horizontal="right" vertical="top" shrinkToFit="1"/>
    </xf>
    <xf numFmtId="3" fontId="71" fillId="0" borderId="49" xfId="0" applyNumberFormat="1" applyFont="1" applyBorder="1" applyAlignment="1">
      <alignment horizontal="right" vertical="top" shrinkToFit="1"/>
    </xf>
    <xf numFmtId="3" fontId="71" fillId="0" borderId="50" xfId="0" applyNumberFormat="1" applyFont="1" applyBorder="1" applyAlignment="1">
      <alignment horizontal="right" vertical="top" shrinkToFit="1"/>
    </xf>
    <xf numFmtId="0" fontId="56" fillId="0" borderId="48" xfId="0" applyFont="1" applyBorder="1" applyAlignment="1">
      <alignment horizontal="center" vertical="top" wrapText="1"/>
    </xf>
    <xf numFmtId="0" fontId="56" fillId="0" borderId="49" xfId="0" applyFont="1" applyBorder="1" applyAlignment="1">
      <alignment horizontal="center" vertical="top" wrapText="1"/>
    </xf>
    <xf numFmtId="0" fontId="56" fillId="0" borderId="50" xfId="0" applyFont="1" applyBorder="1" applyAlignment="1">
      <alignment horizontal="center" vertical="top" wrapText="1"/>
    </xf>
    <xf numFmtId="0" fontId="58" fillId="0" borderId="51" xfId="0" applyFont="1" applyBorder="1" applyAlignment="1">
      <alignment horizontal="left" vertical="top" wrapText="1"/>
    </xf>
    <xf numFmtId="0" fontId="58" fillId="0" borderId="52" xfId="0" applyFont="1" applyBorder="1" applyAlignment="1">
      <alignment horizontal="left" vertical="top" wrapText="1"/>
    </xf>
    <xf numFmtId="0" fontId="60" fillId="0" borderId="48" xfId="0" applyFont="1" applyBorder="1" applyAlignment="1">
      <alignment horizontal="center" vertical="top" wrapText="1"/>
    </xf>
    <xf numFmtId="0" fontId="60" fillId="0" borderId="49" xfId="0" applyFont="1" applyBorder="1" applyAlignment="1">
      <alignment horizontal="center" vertical="top" wrapText="1"/>
    </xf>
    <xf numFmtId="0" fontId="60" fillId="0" borderId="50" xfId="0" applyFont="1" applyBorder="1" applyAlignment="1">
      <alignment horizontal="center" vertical="top" wrapText="1"/>
    </xf>
    <xf numFmtId="0" fontId="60" fillId="0" borderId="48" xfId="0" applyFont="1" applyBorder="1" applyAlignment="1">
      <alignment horizontal="left" vertical="top" wrapText="1" indent="7"/>
    </xf>
    <xf numFmtId="0" fontId="60" fillId="0" borderId="49" xfId="0" applyFont="1" applyBorder="1" applyAlignment="1">
      <alignment horizontal="left" vertical="top" wrapText="1" indent="7"/>
    </xf>
    <xf numFmtId="0" fontId="60" fillId="0" borderId="50" xfId="0" applyFont="1" applyBorder="1" applyAlignment="1">
      <alignment horizontal="left" vertical="top" wrapText="1" indent="7"/>
    </xf>
    <xf numFmtId="0" fontId="58" fillId="0" borderId="54" xfId="0" applyFont="1" applyBorder="1" applyAlignment="1">
      <alignment horizontal="left" vertical="top" wrapText="1"/>
    </xf>
    <xf numFmtId="0" fontId="58" fillId="0" borderId="55" xfId="0" applyFont="1" applyBorder="1" applyAlignment="1">
      <alignment horizontal="left" vertical="top" wrapText="1"/>
    </xf>
    <xf numFmtId="0" fontId="60" fillId="0" borderId="48" xfId="0" applyFont="1" applyBorder="1" applyAlignment="1">
      <alignment horizontal="left" vertical="top" wrapText="1" indent="3"/>
    </xf>
    <xf numFmtId="0" fontId="60" fillId="0" borderId="50" xfId="0" applyFont="1" applyBorder="1" applyAlignment="1">
      <alignment horizontal="left" vertical="top" wrapText="1" indent="3"/>
    </xf>
    <xf numFmtId="0" fontId="29" fillId="2" borderId="6" xfId="0" applyFont="1" applyFill="1" applyBorder="1" applyAlignment="1">
      <alignment horizontal="center" vertical="center"/>
    </xf>
    <xf numFmtId="0" fontId="57" fillId="0" borderId="48" xfId="0" applyFont="1" applyBorder="1" applyAlignment="1">
      <alignment horizontal="center" vertical="top" wrapText="1"/>
    </xf>
    <xf numFmtId="0" fontId="80" fillId="0" borderId="38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/>
    <xf numFmtId="0" fontId="18" fillId="0" borderId="24" xfId="0" applyFont="1" applyBorder="1"/>
    <xf numFmtId="0" fontId="18" fillId="0" borderId="20" xfId="0" applyFont="1" applyBorder="1"/>
    <xf numFmtId="0" fontId="18" fillId="0" borderId="25" xfId="0" applyFont="1" applyBorder="1"/>
    <xf numFmtId="0" fontId="18" fillId="0" borderId="12" xfId="0" applyFont="1" applyBorder="1"/>
    <xf numFmtId="0" fontId="18" fillId="0" borderId="27" xfId="0" applyFont="1" applyBorder="1"/>
    <xf numFmtId="0" fontId="30" fillId="0" borderId="33" xfId="0" applyFont="1" applyBorder="1" applyAlignment="1">
      <alignment horizontal="center" vertical="center"/>
    </xf>
    <xf numFmtId="164" fontId="30" fillId="2" borderId="5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29" fillId="2" borderId="17" xfId="0" applyFont="1" applyFill="1" applyBorder="1"/>
    <xf numFmtId="0" fontId="29" fillId="2" borderId="8" xfId="0" applyFont="1" applyFill="1" applyBorder="1"/>
    <xf numFmtId="0" fontId="29" fillId="2" borderId="28" xfId="0" applyFont="1" applyFill="1" applyBorder="1"/>
    <xf numFmtId="0" fontId="37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</cellXfs>
  <cellStyles count="3">
    <cellStyle name="Milliers" xfId="1" builtinId="3"/>
    <cellStyle name="Milliers 2" xfId="2" xr:uid="{AEACA1FD-3189-4CF9-8B11-EC9C1D33692A}"/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FF00FF"/>
      <color rgb="FF009900"/>
      <color rgb="FF000000"/>
      <color rgb="FF008000"/>
      <color rgb="FFFF66CC"/>
      <color rgb="FFFFCC00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DDE1D-7B16-454D-9B00-5C49CD63D5E0}">
  <dimension ref="A1:L70"/>
  <sheetViews>
    <sheetView workbookViewId="0">
      <selection activeCell="L16" sqref="L16"/>
    </sheetView>
  </sheetViews>
  <sheetFormatPr baseColWidth="10" defaultRowHeight="26.25"/>
  <cols>
    <col min="1" max="1" width="21.625" style="9" customWidth="1"/>
    <col min="2" max="2" width="6" style="6" customWidth="1"/>
    <col min="3" max="3" width="4.125" style="4" customWidth="1"/>
    <col min="4" max="4" width="7.875" customWidth="1"/>
    <col min="5" max="6" width="7.375" style="1" customWidth="1"/>
    <col min="7" max="7" width="7.375" style="2" customWidth="1"/>
    <col min="8" max="8" width="8.625" style="2" customWidth="1"/>
    <col min="9" max="9" width="7.625" customWidth="1"/>
  </cols>
  <sheetData>
    <row r="1" spans="1:9" ht="50.1" customHeight="1" thickBot="1">
      <c r="A1" s="11" t="s">
        <v>241</v>
      </c>
      <c r="B1" s="12"/>
      <c r="C1" s="12"/>
      <c r="D1" s="10"/>
      <c r="E1" s="10"/>
      <c r="F1" s="10"/>
      <c r="G1" s="80"/>
      <c r="H1" s="80"/>
      <c r="I1" s="157"/>
    </row>
    <row r="2" spans="1:9" s="1" customFormat="1" ht="20.100000000000001" customHeight="1" thickBot="1">
      <c r="A2" s="30" t="s">
        <v>20</v>
      </c>
      <c r="B2" s="16"/>
      <c r="C2" s="17"/>
      <c r="D2" s="548" t="s">
        <v>5</v>
      </c>
      <c r="E2" s="549"/>
      <c r="F2" s="549"/>
      <c r="G2" s="550" t="s">
        <v>8</v>
      </c>
      <c r="H2" s="551"/>
      <c r="I2" s="552"/>
    </row>
    <row r="3" spans="1:9" s="1" customFormat="1" ht="20.100000000000001" customHeight="1" thickBot="1">
      <c r="A3" s="15" t="s">
        <v>20</v>
      </c>
      <c r="B3" s="32">
        <v>4000</v>
      </c>
      <c r="C3" s="18"/>
      <c r="D3" s="149">
        <v>2500</v>
      </c>
      <c r="E3" s="31">
        <v>6500</v>
      </c>
      <c r="F3" s="149">
        <v>2000</v>
      </c>
      <c r="G3" s="149">
        <v>4000</v>
      </c>
      <c r="H3" s="31">
        <v>8500</v>
      </c>
      <c r="I3" s="149">
        <v>5000</v>
      </c>
    </row>
    <row r="4" spans="1:9" ht="50.1" customHeight="1" thickBot="1">
      <c r="A4" s="19" t="s">
        <v>0</v>
      </c>
      <c r="B4" s="20" t="s">
        <v>14</v>
      </c>
      <c r="C4" s="20" t="s">
        <v>13</v>
      </c>
      <c r="D4" s="152" t="s">
        <v>11</v>
      </c>
      <c r="E4" s="152" t="s">
        <v>10</v>
      </c>
      <c r="F4" s="152" t="s">
        <v>6</v>
      </c>
      <c r="G4" s="152" t="s">
        <v>9</v>
      </c>
      <c r="H4" s="153" t="s">
        <v>10</v>
      </c>
      <c r="I4" s="152" t="s">
        <v>7</v>
      </c>
    </row>
    <row r="5" spans="1:9" ht="15.75">
      <c r="A5" s="154" t="s">
        <v>235</v>
      </c>
      <c r="B5" s="54"/>
      <c r="C5" s="54">
        <v>1</v>
      </c>
      <c r="D5" s="56"/>
      <c r="E5" s="56"/>
      <c r="F5" s="56"/>
      <c r="G5" s="56"/>
      <c r="H5" s="56"/>
      <c r="I5" s="150">
        <v>5000</v>
      </c>
    </row>
    <row r="6" spans="1:9" ht="15.75">
      <c r="A6" s="50" t="s">
        <v>92</v>
      </c>
      <c r="B6" s="54">
        <v>2000</v>
      </c>
      <c r="C6" s="51" t="s">
        <v>20</v>
      </c>
      <c r="D6" s="52" t="s">
        <v>228</v>
      </c>
      <c r="E6" s="52"/>
      <c r="F6" s="52"/>
      <c r="G6" s="52"/>
      <c r="H6" s="53" t="s">
        <v>20</v>
      </c>
      <c r="I6" s="150"/>
    </row>
    <row r="7" spans="1:9" ht="15.75">
      <c r="A7" s="50" t="s">
        <v>131</v>
      </c>
      <c r="B7" s="54"/>
      <c r="C7" s="51">
        <v>1</v>
      </c>
      <c r="D7" s="52"/>
      <c r="E7" s="52"/>
      <c r="F7" s="52"/>
      <c r="G7" s="52"/>
      <c r="H7" s="53"/>
      <c r="I7" s="150">
        <v>5000</v>
      </c>
    </row>
    <row r="8" spans="1:9" ht="15.75">
      <c r="A8" s="50" t="s">
        <v>238</v>
      </c>
      <c r="B8" s="54"/>
      <c r="C8" s="51">
        <v>1</v>
      </c>
      <c r="D8" s="52"/>
      <c r="E8" s="52"/>
      <c r="F8" s="52"/>
      <c r="G8" s="52"/>
      <c r="H8" s="53">
        <v>8500</v>
      </c>
      <c r="I8" s="150"/>
    </row>
    <row r="9" spans="1:9" ht="15.75">
      <c r="A9" s="55" t="s">
        <v>22</v>
      </c>
      <c r="B9" s="38" t="s">
        <v>20</v>
      </c>
      <c r="C9" s="54">
        <v>1</v>
      </c>
      <c r="D9" s="56">
        <v>2500</v>
      </c>
      <c r="E9" s="56"/>
      <c r="F9" s="56"/>
      <c r="G9" s="56"/>
      <c r="H9" s="57" t="s">
        <v>20</v>
      </c>
      <c r="I9" s="150"/>
    </row>
    <row r="10" spans="1:9" ht="15.75">
      <c r="A10" s="55" t="s">
        <v>244</v>
      </c>
      <c r="B10" s="38" t="s">
        <v>20</v>
      </c>
      <c r="C10" s="54"/>
      <c r="D10" s="56"/>
      <c r="E10" s="56"/>
      <c r="F10" s="56"/>
      <c r="G10" s="56"/>
      <c r="H10" s="57"/>
      <c r="I10" s="150">
        <v>5000</v>
      </c>
    </row>
    <row r="11" spans="1:9" ht="15.75">
      <c r="A11" s="55" t="s">
        <v>225</v>
      </c>
      <c r="B11" s="38" t="s">
        <v>20</v>
      </c>
      <c r="C11" s="54">
        <v>1</v>
      </c>
      <c r="D11" s="56" t="s">
        <v>20</v>
      </c>
      <c r="E11" s="56"/>
      <c r="F11" s="56"/>
      <c r="G11" s="56" t="s">
        <v>20</v>
      </c>
      <c r="H11" s="57">
        <v>8500</v>
      </c>
      <c r="I11" s="150"/>
    </row>
    <row r="12" spans="1:9" ht="15.75">
      <c r="A12" s="155" t="s">
        <v>70</v>
      </c>
      <c r="B12" s="58"/>
      <c r="C12" s="54">
        <v>1</v>
      </c>
      <c r="D12" s="56" t="s">
        <v>236</v>
      </c>
      <c r="E12" s="56"/>
      <c r="F12" s="56"/>
      <c r="G12" s="56"/>
      <c r="H12" s="57"/>
      <c r="I12" s="150"/>
    </row>
    <row r="13" spans="1:9" ht="15.75">
      <c r="A13" s="55" t="s">
        <v>26</v>
      </c>
      <c r="B13" s="38" t="s">
        <v>20</v>
      </c>
      <c r="C13" s="54">
        <v>1</v>
      </c>
      <c r="D13" s="56">
        <v>2500</v>
      </c>
      <c r="E13" s="56"/>
      <c r="F13" s="56"/>
      <c r="G13" s="56"/>
      <c r="H13" s="57"/>
      <c r="I13" s="150"/>
    </row>
    <row r="14" spans="1:9" ht="15.75">
      <c r="A14" s="55" t="s">
        <v>27</v>
      </c>
      <c r="B14" s="38"/>
      <c r="C14" s="54">
        <v>1</v>
      </c>
      <c r="D14" s="56" t="s">
        <v>20</v>
      </c>
      <c r="E14" s="56"/>
      <c r="F14" s="56">
        <v>2000</v>
      </c>
      <c r="G14" s="56"/>
      <c r="H14" s="57" t="s">
        <v>20</v>
      </c>
      <c r="I14" s="150"/>
    </row>
    <row r="15" spans="1:9" ht="15.75">
      <c r="A15" s="55" t="s">
        <v>231</v>
      </c>
      <c r="B15" s="38"/>
      <c r="C15" s="54">
        <v>1</v>
      </c>
      <c r="D15" s="56"/>
      <c r="E15" s="56"/>
      <c r="F15" s="56"/>
      <c r="G15" s="56"/>
      <c r="H15" s="57">
        <v>8500</v>
      </c>
      <c r="I15" s="150"/>
    </row>
    <row r="16" spans="1:9" ht="15.75">
      <c r="A16" s="55" t="s">
        <v>185</v>
      </c>
      <c r="B16" s="38">
        <v>2000</v>
      </c>
      <c r="C16" s="54" t="s">
        <v>20</v>
      </c>
      <c r="D16" s="56" t="s">
        <v>228</v>
      </c>
      <c r="E16" s="56"/>
      <c r="F16" s="56"/>
      <c r="G16" s="56" t="s">
        <v>20</v>
      </c>
      <c r="H16" s="57"/>
      <c r="I16" s="150"/>
    </row>
    <row r="17" spans="1:9" ht="15.75">
      <c r="A17" s="55" t="s">
        <v>243</v>
      </c>
      <c r="B17" s="38">
        <v>2000</v>
      </c>
      <c r="C17" s="54"/>
      <c r="D17" s="56"/>
      <c r="E17" s="56"/>
      <c r="F17" s="56"/>
      <c r="G17" s="56"/>
      <c r="H17" s="57">
        <v>8500</v>
      </c>
      <c r="I17" s="150"/>
    </row>
    <row r="18" spans="1:9" ht="15.75">
      <c r="A18" s="155" t="s">
        <v>74</v>
      </c>
      <c r="B18" s="38">
        <v>2000</v>
      </c>
      <c r="C18" s="54" t="s">
        <v>20</v>
      </c>
      <c r="D18" s="56">
        <v>2500</v>
      </c>
      <c r="E18" s="56"/>
      <c r="F18" s="56"/>
      <c r="G18" s="56"/>
      <c r="H18" s="57"/>
      <c r="I18" s="150"/>
    </row>
    <row r="19" spans="1:9" ht="15.75">
      <c r="A19" s="155" t="s">
        <v>116</v>
      </c>
      <c r="B19" s="38">
        <v>2000</v>
      </c>
      <c r="C19" s="54"/>
      <c r="D19" s="56">
        <v>2500</v>
      </c>
      <c r="E19" s="56"/>
      <c r="F19" s="56"/>
      <c r="G19" s="56"/>
      <c r="H19" s="57"/>
      <c r="I19" s="150"/>
    </row>
    <row r="20" spans="1:9" ht="15.75">
      <c r="A20" s="55" t="s">
        <v>191</v>
      </c>
      <c r="B20" s="38">
        <v>2000</v>
      </c>
      <c r="C20" s="54" t="s">
        <v>20</v>
      </c>
      <c r="D20" s="56">
        <v>2500</v>
      </c>
      <c r="E20" s="56"/>
      <c r="F20" s="56"/>
      <c r="G20" s="56"/>
      <c r="H20" s="57"/>
      <c r="I20" s="150" t="s">
        <v>20</v>
      </c>
    </row>
    <row r="21" spans="1:9" ht="15.75">
      <c r="A21" s="55" t="s">
        <v>29</v>
      </c>
      <c r="B21" s="38">
        <v>2000</v>
      </c>
      <c r="C21" s="54" t="s">
        <v>20</v>
      </c>
      <c r="D21" s="56">
        <v>2500</v>
      </c>
      <c r="E21" s="56"/>
      <c r="F21" s="56"/>
      <c r="G21" s="56"/>
      <c r="H21" s="57" t="s">
        <v>20</v>
      </c>
      <c r="I21" s="150"/>
    </row>
    <row r="22" spans="1:9" ht="15.75">
      <c r="A22" s="55" t="s">
        <v>208</v>
      </c>
      <c r="B22" s="38" t="s">
        <v>20</v>
      </c>
      <c r="C22" s="54">
        <v>1</v>
      </c>
      <c r="D22" s="56" t="s">
        <v>2</v>
      </c>
      <c r="E22" s="56"/>
      <c r="F22" s="56"/>
      <c r="G22" s="56" t="s">
        <v>20</v>
      </c>
      <c r="H22" s="57"/>
      <c r="I22" s="150">
        <v>5000</v>
      </c>
    </row>
    <row r="23" spans="1:9" ht="15.75">
      <c r="A23" s="55" t="s">
        <v>30</v>
      </c>
      <c r="B23" s="38">
        <v>2000</v>
      </c>
      <c r="C23" s="54" t="s">
        <v>20</v>
      </c>
      <c r="D23" s="56" t="s">
        <v>20</v>
      </c>
      <c r="E23" s="56"/>
      <c r="F23" s="56"/>
      <c r="G23" s="56">
        <v>4000</v>
      </c>
      <c r="H23" s="57"/>
      <c r="I23" s="150"/>
    </row>
    <row r="24" spans="1:9" ht="15.75">
      <c r="A24" s="55" t="s">
        <v>223</v>
      </c>
      <c r="B24" s="38">
        <v>2000</v>
      </c>
      <c r="C24" s="54"/>
      <c r="D24" s="56"/>
      <c r="E24" s="56"/>
      <c r="F24" s="56"/>
      <c r="G24" s="56">
        <v>4000</v>
      </c>
      <c r="H24" s="57"/>
      <c r="I24" s="150"/>
    </row>
    <row r="25" spans="1:9" ht="15.75">
      <c r="A25" s="55" t="s">
        <v>66</v>
      </c>
      <c r="B25" s="38"/>
      <c r="C25" s="54">
        <v>1</v>
      </c>
      <c r="D25" s="56">
        <v>2500</v>
      </c>
      <c r="E25" s="56"/>
      <c r="F25" s="56"/>
      <c r="G25" s="56"/>
      <c r="H25" s="57" t="s">
        <v>20</v>
      </c>
      <c r="I25" s="150"/>
    </row>
    <row r="26" spans="1:9" ht="15.75">
      <c r="A26" s="55" t="s">
        <v>39</v>
      </c>
      <c r="B26" s="38">
        <v>2000</v>
      </c>
      <c r="C26" s="54" t="s">
        <v>20</v>
      </c>
      <c r="D26" s="56">
        <v>2500</v>
      </c>
      <c r="E26" s="56"/>
      <c r="F26" s="56"/>
      <c r="G26" s="56"/>
      <c r="H26" s="57"/>
      <c r="I26" s="150"/>
    </row>
    <row r="27" spans="1:9" ht="15.75">
      <c r="A27" s="55" t="s">
        <v>175</v>
      </c>
      <c r="B27" s="38">
        <v>2000</v>
      </c>
      <c r="C27" s="54" t="s">
        <v>20</v>
      </c>
      <c r="D27" s="56" t="s">
        <v>228</v>
      </c>
      <c r="E27" s="56"/>
      <c r="F27" s="56"/>
      <c r="G27" s="56"/>
      <c r="H27" s="57" t="s">
        <v>20</v>
      </c>
      <c r="I27" s="150"/>
    </row>
    <row r="28" spans="1:9" ht="15.75">
      <c r="A28" s="55" t="s">
        <v>32</v>
      </c>
      <c r="B28" s="38">
        <v>2000</v>
      </c>
      <c r="C28" s="54" t="s">
        <v>20</v>
      </c>
      <c r="D28" s="56" t="s">
        <v>20</v>
      </c>
      <c r="E28" s="56"/>
      <c r="F28" s="56"/>
      <c r="G28" s="56">
        <v>4000</v>
      </c>
      <c r="H28" s="57"/>
      <c r="I28" s="150"/>
    </row>
    <row r="29" spans="1:9" ht="15.75">
      <c r="A29" s="55" t="s">
        <v>234</v>
      </c>
      <c r="B29" s="38">
        <v>2000</v>
      </c>
      <c r="C29" s="54"/>
      <c r="D29" s="56"/>
      <c r="E29" s="56"/>
      <c r="F29" s="56"/>
      <c r="G29" s="56"/>
      <c r="H29" s="57">
        <v>8500</v>
      </c>
      <c r="I29" s="150"/>
    </row>
    <row r="30" spans="1:9" ht="15.75">
      <c r="A30" s="55" t="s">
        <v>64</v>
      </c>
      <c r="B30" s="38">
        <v>2000</v>
      </c>
      <c r="C30" s="54" t="s">
        <v>20</v>
      </c>
      <c r="D30" s="56">
        <v>2500</v>
      </c>
      <c r="E30" s="56"/>
      <c r="F30" s="56"/>
      <c r="G30" s="56"/>
      <c r="H30" s="57"/>
      <c r="I30" s="150"/>
    </row>
    <row r="31" spans="1:9" ht="15.75">
      <c r="A31" s="55" t="s">
        <v>90</v>
      </c>
      <c r="B31" s="38"/>
      <c r="C31" s="54">
        <v>1</v>
      </c>
      <c r="D31" s="56" t="s">
        <v>20</v>
      </c>
      <c r="E31" s="56"/>
      <c r="F31" s="56"/>
      <c r="G31" s="56"/>
      <c r="H31" s="57"/>
      <c r="I31" s="150">
        <v>5000</v>
      </c>
    </row>
    <row r="32" spans="1:9" ht="15.75">
      <c r="A32" s="55" t="s">
        <v>232</v>
      </c>
      <c r="B32" s="38" t="s">
        <v>20</v>
      </c>
      <c r="C32" s="54">
        <v>1</v>
      </c>
      <c r="D32" s="56" t="s">
        <v>20</v>
      </c>
      <c r="E32" s="56"/>
      <c r="F32" s="56"/>
      <c r="G32" s="56" t="s">
        <v>20</v>
      </c>
      <c r="H32" s="57"/>
      <c r="I32" s="150">
        <v>5000</v>
      </c>
    </row>
    <row r="33" spans="1:9" ht="15.75">
      <c r="A33" s="55" t="s">
        <v>233</v>
      </c>
      <c r="B33" s="38" t="s">
        <v>20</v>
      </c>
      <c r="C33" s="54">
        <v>1</v>
      </c>
      <c r="D33" s="56" t="s">
        <v>20</v>
      </c>
      <c r="E33" s="56"/>
      <c r="F33" s="56"/>
      <c r="G33" s="56" t="s">
        <v>20</v>
      </c>
      <c r="H33" s="57">
        <v>8500</v>
      </c>
      <c r="I33" s="150"/>
    </row>
    <row r="34" spans="1:9" ht="15.75">
      <c r="A34" s="55" t="s">
        <v>37</v>
      </c>
      <c r="B34" s="38">
        <v>2000</v>
      </c>
      <c r="C34" s="54"/>
      <c r="D34" s="56"/>
      <c r="E34" s="56"/>
      <c r="F34" s="56"/>
      <c r="G34" s="56">
        <v>4000</v>
      </c>
      <c r="H34" s="57"/>
      <c r="I34" s="150"/>
    </row>
    <row r="35" spans="1:9" ht="15.75">
      <c r="A35" s="155" t="s">
        <v>38</v>
      </c>
      <c r="B35" s="38">
        <v>2000</v>
      </c>
      <c r="C35" s="54" t="s">
        <v>20</v>
      </c>
      <c r="D35" s="56" t="s">
        <v>20</v>
      </c>
      <c r="E35" s="56"/>
      <c r="F35" s="56"/>
      <c r="G35" s="56">
        <v>4000</v>
      </c>
      <c r="H35" s="57" t="s">
        <v>20</v>
      </c>
      <c r="I35" s="150"/>
    </row>
    <row r="36" spans="1:9" ht="15.75">
      <c r="A36" s="155" t="s">
        <v>239</v>
      </c>
      <c r="B36" s="38"/>
      <c r="C36" s="54">
        <v>1</v>
      </c>
      <c r="D36" s="56" t="s">
        <v>236</v>
      </c>
      <c r="E36" s="56"/>
      <c r="F36" s="56"/>
      <c r="G36" s="56"/>
      <c r="H36" s="57"/>
      <c r="I36" s="150"/>
    </row>
    <row r="37" spans="1:9" ht="15.75">
      <c r="A37" s="55" t="s">
        <v>230</v>
      </c>
      <c r="B37" s="38"/>
      <c r="C37" s="54">
        <v>1</v>
      </c>
      <c r="D37" s="56" t="s">
        <v>20</v>
      </c>
      <c r="E37" s="56"/>
      <c r="F37" s="56">
        <v>2000</v>
      </c>
      <c r="G37" s="56"/>
      <c r="H37" s="57"/>
      <c r="I37" s="150" t="s">
        <v>20</v>
      </c>
    </row>
    <row r="38" spans="1:9" ht="15.75">
      <c r="A38" s="55" t="s">
        <v>94</v>
      </c>
      <c r="B38" s="38"/>
      <c r="C38" s="54">
        <v>1</v>
      </c>
      <c r="D38" s="56" t="s">
        <v>20</v>
      </c>
      <c r="E38" s="56"/>
      <c r="F38" s="56"/>
      <c r="G38" s="56"/>
      <c r="H38" s="57"/>
      <c r="I38" s="150">
        <v>5000</v>
      </c>
    </row>
    <row r="39" spans="1:9" ht="15.75">
      <c r="A39" s="55" t="s">
        <v>34</v>
      </c>
      <c r="B39" s="38"/>
      <c r="C39" s="54">
        <v>1</v>
      </c>
      <c r="D39" s="56"/>
      <c r="E39" s="56"/>
      <c r="F39" s="56">
        <v>2000</v>
      </c>
      <c r="G39" s="56"/>
      <c r="H39" s="57"/>
      <c r="I39" s="150"/>
    </row>
    <row r="40" spans="1:9" ht="15.75">
      <c r="A40" s="55" t="s">
        <v>40</v>
      </c>
      <c r="B40" s="38" t="s">
        <v>20</v>
      </c>
      <c r="C40" s="54">
        <v>1</v>
      </c>
      <c r="D40" s="56">
        <v>2500</v>
      </c>
      <c r="E40" s="56"/>
      <c r="F40" s="56"/>
      <c r="G40" s="56" t="s">
        <v>20</v>
      </c>
      <c r="H40" s="57" t="s">
        <v>20</v>
      </c>
      <c r="I40" s="150"/>
    </row>
    <row r="41" spans="1:9" ht="15.75">
      <c r="A41" s="55" t="s">
        <v>41</v>
      </c>
      <c r="B41" s="38">
        <v>2000</v>
      </c>
      <c r="C41" s="54" t="s">
        <v>20</v>
      </c>
      <c r="D41" s="56" t="s">
        <v>20</v>
      </c>
      <c r="E41" s="56"/>
      <c r="F41" s="56"/>
      <c r="G41" s="56"/>
      <c r="H41" s="57">
        <v>8500</v>
      </c>
      <c r="I41" s="150"/>
    </row>
    <row r="42" spans="1:9" ht="15.75">
      <c r="A42" s="55" t="s">
        <v>183</v>
      </c>
      <c r="B42" s="38"/>
      <c r="C42" s="54">
        <v>1</v>
      </c>
      <c r="D42" s="56"/>
      <c r="E42" s="56"/>
      <c r="F42" s="56">
        <v>2000</v>
      </c>
      <c r="G42" s="56"/>
      <c r="H42" s="57"/>
      <c r="I42" s="150"/>
    </row>
    <row r="43" spans="1:9" ht="15.75">
      <c r="A43" s="55" t="s">
        <v>44</v>
      </c>
      <c r="B43" s="38">
        <v>2000</v>
      </c>
      <c r="C43" s="54" t="s">
        <v>20</v>
      </c>
      <c r="D43" s="56">
        <v>2500</v>
      </c>
      <c r="E43" s="56"/>
      <c r="F43" s="56"/>
      <c r="G43" s="56"/>
      <c r="H43" s="57"/>
      <c r="I43" s="150"/>
    </row>
    <row r="44" spans="1:9" ht="15.75">
      <c r="A44" s="55" t="s">
        <v>45</v>
      </c>
      <c r="B44" s="38">
        <v>2000</v>
      </c>
      <c r="C44" s="54" t="s">
        <v>20</v>
      </c>
      <c r="D44" s="56">
        <v>2500</v>
      </c>
      <c r="E44" s="56"/>
      <c r="F44" s="56"/>
      <c r="G44" s="56"/>
      <c r="H44" s="57"/>
      <c r="I44" s="150"/>
    </row>
    <row r="45" spans="1:9" ht="15.75">
      <c r="A45" s="55" t="s">
        <v>42</v>
      </c>
      <c r="B45" s="38">
        <v>2000</v>
      </c>
      <c r="C45" s="54" t="s">
        <v>20</v>
      </c>
      <c r="D45" s="56" t="s">
        <v>228</v>
      </c>
      <c r="E45" s="56"/>
      <c r="F45" s="56"/>
      <c r="G45" s="56"/>
      <c r="H45" s="57" t="s">
        <v>20</v>
      </c>
      <c r="I45" s="150"/>
    </row>
    <row r="46" spans="1:9" ht="15.75">
      <c r="A46" s="55" t="s">
        <v>43</v>
      </c>
      <c r="B46" s="38" t="s">
        <v>20</v>
      </c>
      <c r="C46" s="54">
        <v>1</v>
      </c>
      <c r="D46" s="151" t="s">
        <v>20</v>
      </c>
      <c r="E46" s="56" t="s">
        <v>20</v>
      </c>
      <c r="F46" s="56">
        <v>2000</v>
      </c>
      <c r="G46" s="56"/>
      <c r="H46" s="57"/>
      <c r="I46" s="150"/>
    </row>
    <row r="47" spans="1:9" ht="15.75">
      <c r="A47" s="55" t="s">
        <v>46</v>
      </c>
      <c r="B47" s="38">
        <v>2000</v>
      </c>
      <c r="C47" s="54" t="s">
        <v>20</v>
      </c>
      <c r="D47" s="56">
        <v>2500</v>
      </c>
      <c r="E47" s="56"/>
      <c r="F47" s="56"/>
      <c r="G47" s="56"/>
      <c r="H47" s="57"/>
      <c r="I47" s="150"/>
    </row>
    <row r="48" spans="1:9" ht="15.75">
      <c r="A48" s="55" t="s">
        <v>242</v>
      </c>
      <c r="B48" s="38"/>
      <c r="C48" s="54">
        <v>1</v>
      </c>
      <c r="D48" s="56"/>
      <c r="E48" s="56"/>
      <c r="F48" s="56"/>
      <c r="G48" s="56"/>
      <c r="H48" s="57">
        <v>8500</v>
      </c>
      <c r="I48" s="150"/>
    </row>
    <row r="49" spans="1:12" ht="15.75">
      <c r="A49" s="55" t="s">
        <v>4</v>
      </c>
      <c r="B49" s="38">
        <v>2000</v>
      </c>
      <c r="C49" s="54" t="s">
        <v>20</v>
      </c>
      <c r="D49" s="56">
        <v>2500</v>
      </c>
      <c r="E49" s="56"/>
      <c r="F49" s="56"/>
      <c r="G49" s="56" t="s">
        <v>20</v>
      </c>
      <c r="H49" s="57"/>
      <c r="I49" s="150"/>
    </row>
    <row r="50" spans="1:12" ht="15.75">
      <c r="A50" s="55" t="s">
        <v>237</v>
      </c>
      <c r="B50" s="38"/>
      <c r="C50" s="54">
        <v>1</v>
      </c>
      <c r="D50" s="56"/>
      <c r="E50" s="56"/>
      <c r="F50" s="56"/>
      <c r="G50" s="56"/>
      <c r="H50" s="57"/>
      <c r="I50" s="150">
        <v>5000</v>
      </c>
    </row>
    <row r="51" spans="1:12" ht="15.75">
      <c r="A51" s="55" t="s">
        <v>51</v>
      </c>
      <c r="B51" s="38"/>
      <c r="C51" s="54">
        <v>1</v>
      </c>
      <c r="D51" s="56" t="s">
        <v>20</v>
      </c>
      <c r="E51" s="56"/>
      <c r="F51" s="56">
        <v>2000</v>
      </c>
      <c r="G51" s="56"/>
      <c r="H51" s="57"/>
      <c r="I51" s="150"/>
    </row>
    <row r="52" spans="1:12" ht="15.75">
      <c r="A52" s="55" t="s">
        <v>52</v>
      </c>
      <c r="B52" s="38"/>
      <c r="C52" s="54">
        <v>1</v>
      </c>
      <c r="D52" s="56" t="s">
        <v>20</v>
      </c>
      <c r="E52" s="56"/>
      <c r="F52" s="56">
        <v>2000</v>
      </c>
      <c r="G52" s="56"/>
      <c r="H52" s="57"/>
      <c r="I52" s="150"/>
    </row>
    <row r="53" spans="1:12" ht="15.75">
      <c r="A53" s="55" t="s">
        <v>53</v>
      </c>
      <c r="B53" s="38" t="s">
        <v>20</v>
      </c>
      <c r="C53" s="54">
        <v>1</v>
      </c>
      <c r="D53" s="56" t="s">
        <v>20</v>
      </c>
      <c r="E53" s="56"/>
      <c r="F53" s="56">
        <v>2000</v>
      </c>
      <c r="G53" s="56"/>
      <c r="H53" s="57"/>
      <c r="I53" s="150"/>
    </row>
    <row r="54" spans="1:12" ht="15.75">
      <c r="A54" s="55" t="s">
        <v>188</v>
      </c>
      <c r="B54" s="38">
        <v>2000</v>
      </c>
      <c r="C54" s="54" t="s">
        <v>20</v>
      </c>
      <c r="D54" s="56"/>
      <c r="E54" s="56"/>
      <c r="F54" s="56" t="s">
        <v>20</v>
      </c>
      <c r="G54" s="56"/>
      <c r="H54" s="57">
        <v>8500</v>
      </c>
      <c r="I54" s="150"/>
    </row>
    <row r="55" spans="1:12" ht="15.75">
      <c r="A55" s="55" t="s">
        <v>187</v>
      </c>
      <c r="B55" s="38">
        <v>2000</v>
      </c>
      <c r="C55" s="54"/>
      <c r="D55" s="56"/>
      <c r="E55" s="56"/>
      <c r="F55" s="56"/>
      <c r="G55" s="56"/>
      <c r="H55" s="57">
        <v>8500</v>
      </c>
      <c r="I55" s="150"/>
    </row>
    <row r="56" spans="1:12" ht="15.75">
      <c r="A56" s="55" t="s">
        <v>227</v>
      </c>
      <c r="B56" s="38"/>
      <c r="C56" s="54">
        <v>1</v>
      </c>
      <c r="D56" s="56">
        <v>2500</v>
      </c>
      <c r="E56" s="56"/>
      <c r="F56" s="56"/>
      <c r="G56" s="56"/>
      <c r="H56" s="57"/>
      <c r="I56" s="150"/>
    </row>
    <row r="57" spans="1:12" ht="15.75">
      <c r="A57" s="55" t="s">
        <v>80</v>
      </c>
      <c r="B57" s="38"/>
      <c r="C57" s="54">
        <v>1</v>
      </c>
      <c r="D57" s="56">
        <v>2500</v>
      </c>
      <c r="E57" s="56"/>
      <c r="F57" s="56"/>
      <c r="G57" s="56"/>
      <c r="H57" s="57"/>
      <c r="I57" s="150"/>
      <c r="L57" t="s">
        <v>20</v>
      </c>
    </row>
    <row r="58" spans="1:12" ht="15.75">
      <c r="A58" s="55" t="s">
        <v>229</v>
      </c>
      <c r="B58" s="38" t="s">
        <v>20</v>
      </c>
      <c r="C58" s="54">
        <v>1</v>
      </c>
      <c r="D58" s="56"/>
      <c r="E58" s="56"/>
      <c r="F58" s="56"/>
      <c r="G58" s="56" t="s">
        <v>20</v>
      </c>
      <c r="H58" s="57">
        <v>8500</v>
      </c>
      <c r="I58" s="150"/>
    </row>
    <row r="59" spans="1:12" ht="15.75">
      <c r="A59" s="55" t="s">
        <v>240</v>
      </c>
      <c r="B59" s="38">
        <v>2000</v>
      </c>
      <c r="C59" s="54"/>
      <c r="D59" s="56"/>
      <c r="E59" s="56"/>
      <c r="F59" s="56"/>
      <c r="G59" s="56"/>
      <c r="H59" s="57">
        <v>8500</v>
      </c>
      <c r="I59" s="150"/>
    </row>
    <row r="60" spans="1:12" ht="15.75">
      <c r="A60" s="55" t="s">
        <v>59</v>
      </c>
      <c r="B60" s="38">
        <v>2000</v>
      </c>
      <c r="C60" s="54" t="s">
        <v>20</v>
      </c>
      <c r="D60" s="56">
        <v>2500</v>
      </c>
      <c r="E60" s="56"/>
      <c r="F60" s="56"/>
      <c r="G60" s="56"/>
      <c r="H60" s="57"/>
      <c r="I60" s="150"/>
    </row>
    <row r="61" spans="1:12" ht="15.75">
      <c r="A61" s="55" t="s">
        <v>58</v>
      </c>
      <c r="B61" s="38" t="s">
        <v>20</v>
      </c>
      <c r="C61" s="54">
        <v>1</v>
      </c>
      <c r="D61" s="56" t="s">
        <v>20</v>
      </c>
      <c r="E61" s="56"/>
      <c r="F61" s="56">
        <v>0</v>
      </c>
      <c r="G61" s="56"/>
      <c r="H61" s="57"/>
      <c r="I61" s="150"/>
    </row>
    <row r="62" spans="1:12" ht="15.75">
      <c r="A62" s="55" t="s">
        <v>67</v>
      </c>
      <c r="B62" s="38">
        <v>2000</v>
      </c>
      <c r="C62" s="54" t="s">
        <v>20</v>
      </c>
      <c r="D62" s="56" t="s">
        <v>20</v>
      </c>
      <c r="E62" s="56"/>
      <c r="F62" s="56"/>
      <c r="G62" s="56"/>
      <c r="H62" s="57">
        <v>8500</v>
      </c>
      <c r="I62" s="150"/>
    </row>
    <row r="63" spans="1:12" ht="15.75">
      <c r="A63" s="55" t="s">
        <v>158</v>
      </c>
      <c r="B63" s="38">
        <v>2000</v>
      </c>
      <c r="C63" s="54" t="s">
        <v>20</v>
      </c>
      <c r="D63" s="56">
        <v>2500</v>
      </c>
      <c r="E63" s="56" t="s">
        <v>20</v>
      </c>
      <c r="F63" s="56"/>
      <c r="G63" s="56"/>
      <c r="H63" s="57"/>
      <c r="I63" s="150"/>
    </row>
    <row r="64" spans="1:12" ht="15.75">
      <c r="A64" s="55" t="s">
        <v>213</v>
      </c>
      <c r="B64" s="38"/>
      <c r="C64" s="54">
        <v>1</v>
      </c>
      <c r="D64" s="56" t="s">
        <v>20</v>
      </c>
      <c r="E64" s="56"/>
      <c r="F64" s="56">
        <v>2000</v>
      </c>
      <c r="G64" s="56"/>
      <c r="H64" s="57"/>
      <c r="I64" s="150"/>
    </row>
    <row r="65" spans="1:10" ht="15.75">
      <c r="A65" s="55" t="s">
        <v>60</v>
      </c>
      <c r="B65" s="38">
        <v>2000</v>
      </c>
      <c r="C65" s="54" t="s">
        <v>20</v>
      </c>
      <c r="D65" s="56"/>
      <c r="E65" s="56"/>
      <c r="F65" s="56"/>
      <c r="G65" s="56">
        <v>4000</v>
      </c>
      <c r="H65" s="57"/>
      <c r="I65" s="150"/>
    </row>
    <row r="66" spans="1:10" ht="15.75">
      <c r="A66" s="55" t="s">
        <v>63</v>
      </c>
      <c r="B66" s="36">
        <v>2000</v>
      </c>
      <c r="C66" s="54" t="s">
        <v>20</v>
      </c>
      <c r="D66" s="56">
        <v>2500</v>
      </c>
      <c r="E66" s="56"/>
      <c r="F66" s="56"/>
      <c r="G66" s="56"/>
      <c r="H66" s="57"/>
      <c r="I66" s="150"/>
    </row>
    <row r="67" spans="1:10" ht="15.75">
      <c r="A67" s="55" t="s">
        <v>20</v>
      </c>
      <c r="B67" s="38"/>
      <c r="C67" s="54" t="s">
        <v>20</v>
      </c>
      <c r="D67" s="56"/>
      <c r="E67" s="56"/>
      <c r="F67" s="56" t="s">
        <v>20</v>
      </c>
      <c r="G67" s="56"/>
      <c r="H67" s="57"/>
      <c r="I67" s="150"/>
    </row>
    <row r="68" spans="1:10" ht="15.75">
      <c r="A68" s="55" t="s">
        <v>224</v>
      </c>
      <c r="B68" s="54">
        <f>SUM(B5:B67)</f>
        <v>60000</v>
      </c>
      <c r="C68" s="54">
        <f>SUM(C5:C67)</f>
        <v>31</v>
      </c>
      <c r="D68" s="56"/>
      <c r="E68" s="56"/>
      <c r="F68" s="56"/>
      <c r="G68" s="56"/>
      <c r="H68" s="57"/>
      <c r="I68" s="64"/>
      <c r="J68" s="13"/>
    </row>
    <row r="69" spans="1:10" ht="19.5" thickBot="1">
      <c r="A69" s="65" t="s">
        <v>16</v>
      </c>
      <c r="B69" s="66"/>
      <c r="C69" s="27"/>
      <c r="D69" s="68"/>
      <c r="E69" s="68"/>
      <c r="F69" s="68"/>
      <c r="G69" s="68"/>
      <c r="H69" s="69"/>
      <c r="I69" s="70"/>
    </row>
    <row r="70" spans="1:10" ht="19.5" thickBot="1">
      <c r="A70" s="156" t="s">
        <v>226</v>
      </c>
      <c r="B70" s="32"/>
      <c r="C70" s="29"/>
      <c r="D70" s="33">
        <f t="shared" ref="D70:I70" si="0">SUM(D5:D67)</f>
        <v>47500</v>
      </c>
      <c r="E70" s="33">
        <f t="shared" si="0"/>
        <v>0</v>
      </c>
      <c r="F70" s="33">
        <f t="shared" si="0"/>
        <v>18000</v>
      </c>
      <c r="G70" s="33">
        <f t="shared" si="0"/>
        <v>24000</v>
      </c>
      <c r="H70" s="34">
        <f t="shared" si="0"/>
        <v>110500</v>
      </c>
      <c r="I70" s="35">
        <f t="shared" si="0"/>
        <v>40000</v>
      </c>
      <c r="J70" s="14" t="s">
        <v>20</v>
      </c>
    </row>
  </sheetData>
  <mergeCells count="2">
    <mergeCell ref="D2:F2"/>
    <mergeCell ref="G2:I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9821-F526-4F70-8F45-7C6F054176D2}">
  <dimension ref="A1:M65"/>
  <sheetViews>
    <sheetView topLeftCell="A25" workbookViewId="0">
      <selection activeCell="M49" sqref="M49"/>
    </sheetView>
  </sheetViews>
  <sheetFormatPr baseColWidth="10" defaultRowHeight="15.75"/>
  <cols>
    <col min="1" max="1" width="16.75" customWidth="1"/>
    <col min="2" max="2" width="6.25" customWidth="1"/>
    <col min="3" max="3" width="6.5" customWidth="1"/>
    <col min="4" max="4" width="3.75" customWidth="1"/>
    <col min="5" max="5" width="6.75" customWidth="1"/>
    <col min="6" max="6" width="6.625" customWidth="1"/>
    <col min="7" max="7" width="6" customWidth="1"/>
    <col min="8" max="8" width="6.125" customWidth="1"/>
    <col min="9" max="9" width="6.875" customWidth="1"/>
    <col min="10" max="10" width="6.625" customWidth="1"/>
    <col min="11" max="11" width="7.625" customWidth="1"/>
  </cols>
  <sheetData>
    <row r="1" spans="1:11" ht="39.75" thickBot="1">
      <c r="A1" s="629" t="s">
        <v>539</v>
      </c>
      <c r="B1" s="630"/>
      <c r="C1" s="630"/>
      <c r="D1" s="630"/>
      <c r="E1" s="630"/>
      <c r="F1" s="630"/>
      <c r="G1" s="630"/>
      <c r="H1" s="630"/>
      <c r="I1" s="630"/>
      <c r="J1" s="630"/>
      <c r="K1" s="631"/>
    </row>
    <row r="2" spans="1:11" ht="16.5" thickBot="1">
      <c r="A2" s="87" t="s">
        <v>248</v>
      </c>
      <c r="B2" s="7"/>
      <c r="C2" s="1"/>
      <c r="D2" s="1"/>
      <c r="E2" s="632" t="s">
        <v>172</v>
      </c>
      <c r="F2" s="633"/>
      <c r="G2" s="633"/>
      <c r="H2" s="634" t="s">
        <v>173</v>
      </c>
      <c r="I2" s="635"/>
      <c r="J2" s="636"/>
      <c r="K2" s="317"/>
    </row>
    <row r="3" spans="1:11" ht="16.5" thickBot="1">
      <c r="A3" s="8"/>
      <c r="B3" s="88" t="s">
        <v>20</v>
      </c>
      <c r="C3" s="5">
        <v>2000</v>
      </c>
      <c r="D3" s="1"/>
      <c r="E3" s="127">
        <v>1000</v>
      </c>
      <c r="F3" s="128">
        <v>6000</v>
      </c>
      <c r="G3" s="129">
        <v>1000</v>
      </c>
      <c r="H3" s="127">
        <v>2000</v>
      </c>
      <c r="I3" s="130">
        <v>7000</v>
      </c>
      <c r="J3" s="131">
        <v>3000</v>
      </c>
      <c r="K3" s="245"/>
    </row>
    <row r="4" spans="1:11" ht="42.75" customHeight="1" thickBot="1">
      <c r="A4" s="124" t="s">
        <v>0</v>
      </c>
      <c r="B4" s="145" t="s">
        <v>18</v>
      </c>
      <c r="C4" s="145" t="s">
        <v>14</v>
      </c>
      <c r="D4" s="314" t="s">
        <v>13</v>
      </c>
      <c r="E4" s="133" t="s">
        <v>445</v>
      </c>
      <c r="F4" s="133" t="s">
        <v>446</v>
      </c>
      <c r="G4" s="313" t="s">
        <v>560</v>
      </c>
      <c r="H4" s="132" t="s">
        <v>483</v>
      </c>
      <c r="I4" s="133" t="s">
        <v>447</v>
      </c>
      <c r="J4" s="133" t="s">
        <v>561</v>
      </c>
      <c r="K4" s="70" t="s">
        <v>522</v>
      </c>
    </row>
    <row r="5" spans="1:11">
      <c r="A5" s="321" t="s">
        <v>564</v>
      </c>
      <c r="B5" s="294" t="s">
        <v>20</v>
      </c>
      <c r="C5" s="294" t="s">
        <v>20</v>
      </c>
      <c r="D5" s="294">
        <v>1</v>
      </c>
      <c r="E5" s="187" t="s">
        <v>20</v>
      </c>
      <c r="F5" s="187"/>
      <c r="G5" s="182"/>
      <c r="H5" s="188"/>
      <c r="I5" s="188"/>
      <c r="J5" s="289">
        <v>3000</v>
      </c>
      <c r="K5" s="173"/>
    </row>
    <row r="6" spans="1:11">
      <c r="A6" s="325" t="s">
        <v>22</v>
      </c>
      <c r="B6" s="294" t="s">
        <v>541</v>
      </c>
      <c r="C6" s="294">
        <v>2000</v>
      </c>
      <c r="D6" s="294"/>
      <c r="E6" s="187">
        <v>1000</v>
      </c>
      <c r="F6" s="187"/>
      <c r="G6" s="182"/>
      <c r="H6" s="188"/>
      <c r="I6" s="188"/>
      <c r="J6" s="297"/>
      <c r="K6" s="173"/>
    </row>
    <row r="7" spans="1:11">
      <c r="A7" s="322" t="s">
        <v>244</v>
      </c>
      <c r="B7" s="294" t="s">
        <v>541</v>
      </c>
      <c r="C7" s="294"/>
      <c r="D7" s="294">
        <v>1</v>
      </c>
      <c r="E7" s="187"/>
      <c r="F7" s="187"/>
      <c r="G7" s="182"/>
      <c r="H7" s="188"/>
      <c r="I7" s="188"/>
      <c r="J7" s="289">
        <v>3000</v>
      </c>
      <c r="K7" s="173"/>
    </row>
    <row r="8" spans="1:11">
      <c r="A8" s="322" t="s">
        <v>566</v>
      </c>
      <c r="B8" s="294">
        <v>0</v>
      </c>
      <c r="C8" s="294"/>
      <c r="D8" s="294">
        <v>1</v>
      </c>
      <c r="E8" s="187"/>
      <c r="F8" s="187"/>
      <c r="G8" s="182"/>
      <c r="H8" s="188"/>
      <c r="I8" s="186">
        <v>7000</v>
      </c>
      <c r="J8" s="289"/>
      <c r="K8" s="173"/>
    </row>
    <row r="9" spans="1:11">
      <c r="A9" s="322" t="s">
        <v>562</v>
      </c>
      <c r="B9" s="294">
        <v>0</v>
      </c>
      <c r="C9" s="294"/>
      <c r="D9" s="294">
        <v>1</v>
      </c>
      <c r="E9" s="187" t="s">
        <v>20</v>
      </c>
      <c r="F9" s="187"/>
      <c r="G9" s="182"/>
      <c r="H9" s="188"/>
      <c r="I9" s="188"/>
      <c r="J9" s="297"/>
      <c r="K9" s="173"/>
    </row>
    <row r="10" spans="1:11">
      <c r="A10" s="322" t="s">
        <v>546</v>
      </c>
      <c r="B10" s="294">
        <v>0</v>
      </c>
      <c r="C10" s="294"/>
      <c r="D10" s="294">
        <v>1</v>
      </c>
      <c r="E10" s="187"/>
      <c r="F10" s="187"/>
      <c r="G10" s="183"/>
      <c r="H10" s="186"/>
      <c r="I10" s="637" t="s">
        <v>552</v>
      </c>
      <c r="J10" s="638"/>
      <c r="K10" s="639"/>
    </row>
    <row r="11" spans="1:11">
      <c r="A11" s="322" t="s">
        <v>563</v>
      </c>
      <c r="B11" s="294">
        <v>0</v>
      </c>
      <c r="C11" s="294"/>
      <c r="D11" s="294">
        <v>1</v>
      </c>
      <c r="E11" s="187" t="s">
        <v>20</v>
      </c>
      <c r="F11" s="187"/>
      <c r="G11" s="182"/>
      <c r="H11" s="188"/>
      <c r="I11" s="188"/>
      <c r="J11" s="297"/>
      <c r="K11" s="173"/>
    </row>
    <row r="12" spans="1:11">
      <c r="A12" s="322" t="s">
        <v>557</v>
      </c>
      <c r="B12" s="294">
        <v>0</v>
      </c>
      <c r="C12" s="294"/>
      <c r="D12" s="294">
        <v>1</v>
      </c>
      <c r="E12" s="187"/>
      <c r="F12" s="187"/>
      <c r="G12" s="182"/>
      <c r="H12" s="188"/>
      <c r="I12" s="186">
        <v>7000</v>
      </c>
      <c r="J12" s="297"/>
      <c r="K12" s="173"/>
    </row>
    <row r="13" spans="1:11">
      <c r="A13" s="318" t="s">
        <v>180</v>
      </c>
      <c r="B13" s="295">
        <v>0</v>
      </c>
      <c r="C13" s="295"/>
      <c r="D13" s="295">
        <v>1</v>
      </c>
      <c r="E13" s="187">
        <v>1000</v>
      </c>
      <c r="F13" s="187"/>
      <c r="G13" s="183"/>
      <c r="H13" s="186"/>
      <c r="I13" s="186"/>
      <c r="J13" s="289"/>
      <c r="K13" s="173"/>
    </row>
    <row r="14" spans="1:11">
      <c r="A14" s="318" t="s">
        <v>181</v>
      </c>
      <c r="B14" s="295">
        <v>0</v>
      </c>
      <c r="C14" s="295"/>
      <c r="D14" s="295">
        <v>1</v>
      </c>
      <c r="E14" s="187" t="s">
        <v>20</v>
      </c>
      <c r="F14" s="187"/>
      <c r="G14" s="183">
        <v>1000</v>
      </c>
      <c r="H14" s="186"/>
      <c r="I14" s="186"/>
      <c r="J14" s="289"/>
      <c r="K14" s="173"/>
    </row>
    <row r="15" spans="1:11">
      <c r="A15" s="318" t="s">
        <v>197</v>
      </c>
      <c r="B15" s="295">
        <v>0</v>
      </c>
      <c r="C15" s="295"/>
      <c r="D15" s="295">
        <v>1</v>
      </c>
      <c r="E15" s="187">
        <v>1000</v>
      </c>
      <c r="F15" s="187"/>
      <c r="G15" s="183"/>
      <c r="H15" s="186"/>
      <c r="I15" s="186"/>
      <c r="J15" s="289"/>
      <c r="K15" s="250"/>
    </row>
    <row r="16" spans="1:11">
      <c r="A16" s="318" t="s">
        <v>547</v>
      </c>
      <c r="B16" s="295">
        <v>0</v>
      </c>
      <c r="C16" s="295" t="s">
        <v>20</v>
      </c>
      <c r="D16" s="295">
        <v>1</v>
      </c>
      <c r="E16" s="187">
        <v>1000</v>
      </c>
      <c r="F16" s="187"/>
      <c r="G16" s="183"/>
      <c r="H16" s="186"/>
      <c r="I16" s="186"/>
      <c r="J16" s="289"/>
      <c r="K16" s="250"/>
    </row>
    <row r="17" spans="1:11">
      <c r="A17" s="318" t="s">
        <v>550</v>
      </c>
      <c r="B17" s="295">
        <v>0</v>
      </c>
      <c r="C17" s="295">
        <v>2000</v>
      </c>
      <c r="D17" s="295" t="s">
        <v>20</v>
      </c>
      <c r="E17" s="187"/>
      <c r="F17" s="187"/>
      <c r="G17" s="183"/>
      <c r="H17" s="186"/>
      <c r="I17" s="186">
        <v>7000</v>
      </c>
      <c r="J17" s="297"/>
      <c r="K17" s="173"/>
    </row>
    <row r="18" spans="1:11">
      <c r="A18" s="318" t="s">
        <v>74</v>
      </c>
      <c r="B18" s="295">
        <v>0</v>
      </c>
      <c r="C18" s="295">
        <v>2000</v>
      </c>
      <c r="D18" s="295"/>
      <c r="E18" s="187">
        <v>1000</v>
      </c>
      <c r="F18" s="187"/>
      <c r="G18" s="183"/>
      <c r="H18" s="186"/>
      <c r="I18" s="186"/>
      <c r="J18" s="297"/>
      <c r="K18" s="173"/>
    </row>
    <row r="19" spans="1:11">
      <c r="A19" s="318" t="s">
        <v>133</v>
      </c>
      <c r="B19" s="295">
        <v>0</v>
      </c>
      <c r="C19" s="295">
        <v>2000</v>
      </c>
      <c r="D19" s="295"/>
      <c r="E19" s="187">
        <v>1000</v>
      </c>
      <c r="F19" s="187"/>
      <c r="G19" s="183"/>
      <c r="H19" s="186"/>
      <c r="I19" s="188"/>
      <c r="J19" s="297"/>
      <c r="K19" s="173"/>
    </row>
    <row r="20" spans="1:11">
      <c r="A20" s="318" t="s">
        <v>551</v>
      </c>
      <c r="B20" s="295">
        <v>0</v>
      </c>
      <c r="C20" s="295">
        <v>2000</v>
      </c>
      <c r="D20" s="295"/>
      <c r="E20" s="187">
        <v>1000</v>
      </c>
      <c r="F20" s="187"/>
      <c r="G20" s="183"/>
      <c r="H20" s="186"/>
      <c r="I20" s="188"/>
      <c r="J20" s="297"/>
      <c r="K20" s="173"/>
    </row>
    <row r="21" spans="1:11">
      <c r="A21" s="318" t="s">
        <v>116</v>
      </c>
      <c r="B21" s="295">
        <v>0</v>
      </c>
      <c r="C21" s="295">
        <v>2000</v>
      </c>
      <c r="D21" s="295"/>
      <c r="E21" s="187">
        <v>1000</v>
      </c>
      <c r="F21" s="187"/>
      <c r="G21" s="183"/>
      <c r="H21" s="186"/>
      <c r="I21" s="186"/>
      <c r="J21" s="297"/>
      <c r="K21" s="173"/>
    </row>
    <row r="22" spans="1:11">
      <c r="A22" s="318" t="s">
        <v>191</v>
      </c>
      <c r="B22" s="295">
        <v>0</v>
      </c>
      <c r="C22" s="295" t="s">
        <v>20</v>
      </c>
      <c r="D22" s="295">
        <v>1</v>
      </c>
      <c r="E22" s="187"/>
      <c r="F22" s="187">
        <v>6000</v>
      </c>
      <c r="G22" s="182"/>
      <c r="H22" s="188"/>
      <c r="I22" s="188" t="s">
        <v>20</v>
      </c>
      <c r="J22" s="297"/>
      <c r="K22" s="173"/>
    </row>
    <row r="23" spans="1:11">
      <c r="A23" s="318" t="s">
        <v>152</v>
      </c>
      <c r="B23" s="295">
        <v>0</v>
      </c>
      <c r="C23" s="295">
        <v>2000</v>
      </c>
      <c r="D23" s="295" t="s">
        <v>20</v>
      </c>
      <c r="E23" s="187">
        <v>1000</v>
      </c>
      <c r="F23" s="187"/>
      <c r="G23" s="183"/>
      <c r="H23" s="186" t="s">
        <v>20</v>
      </c>
      <c r="I23" s="186"/>
      <c r="J23" s="289"/>
      <c r="K23" s="250"/>
    </row>
    <row r="24" spans="1:11">
      <c r="A24" s="318" t="s">
        <v>190</v>
      </c>
      <c r="B24" s="295">
        <v>0</v>
      </c>
      <c r="C24" s="295" t="s">
        <v>20</v>
      </c>
      <c r="D24" s="295">
        <v>1</v>
      </c>
      <c r="E24" s="187"/>
      <c r="F24" s="187"/>
      <c r="G24" s="183"/>
      <c r="H24" s="186">
        <v>2000</v>
      </c>
      <c r="I24" s="186" t="s">
        <v>20</v>
      </c>
      <c r="J24" s="297"/>
      <c r="K24" s="173"/>
    </row>
    <row r="25" spans="1:11">
      <c r="A25" s="318" t="s">
        <v>565</v>
      </c>
      <c r="B25" s="295">
        <v>0</v>
      </c>
      <c r="C25" s="295">
        <v>2000</v>
      </c>
      <c r="D25" s="295"/>
      <c r="E25" s="187"/>
      <c r="F25" s="187"/>
      <c r="G25" s="183"/>
      <c r="H25" s="186"/>
      <c r="I25" s="186">
        <v>7000</v>
      </c>
      <c r="J25" s="297"/>
      <c r="K25" s="173"/>
    </row>
    <row r="26" spans="1:11">
      <c r="A26" s="318" t="s">
        <v>544</v>
      </c>
      <c r="B26" s="295" t="s">
        <v>543</v>
      </c>
      <c r="C26" s="295"/>
      <c r="D26" s="295">
        <v>1</v>
      </c>
      <c r="E26" s="187" t="s">
        <v>20</v>
      </c>
      <c r="F26" s="187"/>
      <c r="G26" s="183"/>
      <c r="H26" s="186"/>
      <c r="I26" s="186"/>
      <c r="J26" s="289"/>
      <c r="K26" s="173"/>
    </row>
    <row r="27" spans="1:11">
      <c r="A27" s="318" t="s">
        <v>137</v>
      </c>
      <c r="B27" s="295" t="s">
        <v>541</v>
      </c>
      <c r="C27" s="295" t="s">
        <v>20</v>
      </c>
      <c r="D27" s="295">
        <v>1</v>
      </c>
      <c r="E27" s="187"/>
      <c r="F27" s="187"/>
      <c r="G27" s="183">
        <v>1000</v>
      </c>
      <c r="H27" s="186"/>
      <c r="I27" s="186"/>
      <c r="J27" s="289"/>
      <c r="K27" s="173"/>
    </row>
    <row r="28" spans="1:11">
      <c r="A28" s="318" t="s">
        <v>33</v>
      </c>
      <c r="B28" s="295" t="s">
        <v>541</v>
      </c>
      <c r="C28" s="295">
        <v>2000</v>
      </c>
      <c r="D28" s="295"/>
      <c r="E28" s="187">
        <v>1000</v>
      </c>
      <c r="F28" s="187"/>
      <c r="G28" s="183"/>
      <c r="H28" s="186"/>
      <c r="I28" s="186"/>
      <c r="J28" s="289"/>
      <c r="K28" s="173"/>
    </row>
    <row r="29" spans="1:11">
      <c r="A29" s="318" t="s">
        <v>94</v>
      </c>
      <c r="B29" s="295" t="s">
        <v>541</v>
      </c>
      <c r="C29" s="295" t="s">
        <v>20</v>
      </c>
      <c r="D29" s="295">
        <v>1</v>
      </c>
      <c r="E29" s="187"/>
      <c r="F29" s="187"/>
      <c r="G29" s="183" t="s">
        <v>20</v>
      </c>
      <c r="H29" s="186"/>
      <c r="I29" s="186"/>
      <c r="J29" s="289">
        <v>3000</v>
      </c>
      <c r="K29" s="173"/>
    </row>
    <row r="30" spans="1:11">
      <c r="A30" s="318" t="s">
        <v>548</v>
      </c>
      <c r="B30" s="295" t="s">
        <v>541</v>
      </c>
      <c r="C30" s="295">
        <v>2000</v>
      </c>
      <c r="D30" s="295" t="s">
        <v>20</v>
      </c>
      <c r="E30" s="187" t="s">
        <v>20</v>
      </c>
      <c r="F30" s="187"/>
      <c r="G30" s="183"/>
      <c r="H30" s="186"/>
      <c r="I30" s="186"/>
      <c r="J30" s="289">
        <v>3000</v>
      </c>
      <c r="K30" s="173"/>
    </row>
    <row r="31" spans="1:11">
      <c r="A31" s="318" t="s">
        <v>40</v>
      </c>
      <c r="B31" s="295" t="s">
        <v>542</v>
      </c>
      <c r="C31" s="295"/>
      <c r="D31" s="295">
        <v>1</v>
      </c>
      <c r="E31" s="187"/>
      <c r="F31" s="187"/>
      <c r="G31" s="183">
        <v>1000</v>
      </c>
      <c r="H31" s="186"/>
      <c r="I31" s="186"/>
      <c r="J31" s="289"/>
      <c r="K31" s="250"/>
    </row>
    <row r="32" spans="1:11">
      <c r="A32" s="318" t="s">
        <v>203</v>
      </c>
      <c r="B32" s="295">
        <v>0</v>
      </c>
      <c r="C32" s="295">
        <v>2000</v>
      </c>
      <c r="D32" s="295"/>
      <c r="E32" s="187"/>
      <c r="F32" s="187">
        <v>6000</v>
      </c>
      <c r="G32" s="183"/>
      <c r="H32" s="186"/>
      <c r="I32" s="186"/>
      <c r="J32" s="297"/>
      <c r="K32" s="173"/>
    </row>
    <row r="33" spans="1:13">
      <c r="A33" s="318" t="s">
        <v>200</v>
      </c>
      <c r="B33" s="295">
        <v>0</v>
      </c>
      <c r="C33" s="295"/>
      <c r="D33" s="295">
        <v>1</v>
      </c>
      <c r="E33" s="187">
        <v>1000</v>
      </c>
      <c r="F33" s="187"/>
      <c r="G33" s="183"/>
      <c r="H33" s="186"/>
      <c r="I33" s="186"/>
      <c r="J33" s="297"/>
      <c r="K33" s="173"/>
    </row>
    <row r="34" spans="1:13">
      <c r="A34" s="318" t="s">
        <v>42</v>
      </c>
      <c r="B34" s="295" t="s">
        <v>541</v>
      </c>
      <c r="C34" s="295">
        <v>2000</v>
      </c>
      <c r="D34" s="295"/>
      <c r="E34" s="187">
        <v>1000</v>
      </c>
      <c r="F34" s="187"/>
      <c r="G34" s="183"/>
      <c r="H34" s="186"/>
      <c r="I34" s="186"/>
      <c r="J34" s="297"/>
      <c r="K34" s="173"/>
      <c r="M34" t="s">
        <v>20</v>
      </c>
    </row>
    <row r="35" spans="1:13">
      <c r="A35" s="318" t="s">
        <v>43</v>
      </c>
      <c r="B35" s="295" t="s">
        <v>541</v>
      </c>
      <c r="C35" s="295"/>
      <c r="D35" s="295">
        <v>1</v>
      </c>
      <c r="E35" s="187"/>
      <c r="F35" s="187"/>
      <c r="G35" s="183">
        <v>1000</v>
      </c>
      <c r="H35" s="186"/>
      <c r="I35" s="186"/>
      <c r="J35" s="297"/>
      <c r="K35" s="173"/>
    </row>
    <row r="36" spans="1:13">
      <c r="A36" s="318" t="s">
        <v>177</v>
      </c>
      <c r="B36" s="295" t="s">
        <v>228</v>
      </c>
      <c r="C36" s="295" t="s">
        <v>553</v>
      </c>
      <c r="D36" s="295" t="s">
        <v>20</v>
      </c>
      <c r="E36" s="187"/>
      <c r="F36" s="187"/>
      <c r="G36" s="183"/>
      <c r="H36" s="186"/>
      <c r="I36" s="637" t="s">
        <v>554</v>
      </c>
      <c r="J36" s="638"/>
      <c r="K36" s="639"/>
    </row>
    <row r="37" spans="1:13">
      <c r="A37" s="318" t="s">
        <v>549</v>
      </c>
      <c r="B37" s="295">
        <v>0</v>
      </c>
      <c r="C37" s="295">
        <v>2000</v>
      </c>
      <c r="D37" s="295" t="s">
        <v>20</v>
      </c>
      <c r="E37" s="187"/>
      <c r="F37" s="187"/>
      <c r="G37" s="183"/>
      <c r="H37" s="186"/>
      <c r="I37" s="186">
        <v>7000</v>
      </c>
      <c r="J37" s="297"/>
      <c r="K37" s="173"/>
    </row>
    <row r="38" spans="1:13">
      <c r="A38" s="318" t="s">
        <v>540</v>
      </c>
      <c r="B38" s="295" t="s">
        <v>541</v>
      </c>
      <c r="C38" s="295"/>
      <c r="D38" s="295">
        <v>1</v>
      </c>
      <c r="E38" s="187">
        <v>1000</v>
      </c>
      <c r="F38" s="190"/>
      <c r="G38" s="182"/>
      <c r="H38" s="188"/>
      <c r="I38" s="188" t="s">
        <v>20</v>
      </c>
      <c r="J38" s="297"/>
      <c r="K38" s="173"/>
    </row>
    <row r="39" spans="1:13">
      <c r="A39" s="318" t="s">
        <v>198</v>
      </c>
      <c r="B39" s="295">
        <v>0</v>
      </c>
      <c r="C39" s="295">
        <v>2000</v>
      </c>
      <c r="D39" s="295" t="s">
        <v>20</v>
      </c>
      <c r="E39" s="187"/>
      <c r="F39" s="187"/>
      <c r="G39" s="183"/>
      <c r="H39" s="186">
        <v>2000</v>
      </c>
      <c r="I39" s="186" t="s">
        <v>20</v>
      </c>
      <c r="J39" s="297"/>
      <c r="K39" s="173"/>
    </row>
    <row r="40" spans="1:13">
      <c r="A40" s="318" t="s">
        <v>103</v>
      </c>
      <c r="B40" s="295">
        <v>0</v>
      </c>
      <c r="C40" s="295"/>
      <c r="D40" s="295">
        <v>1</v>
      </c>
      <c r="E40" s="187">
        <v>1000</v>
      </c>
      <c r="F40" s="187"/>
      <c r="G40" s="183"/>
      <c r="H40" s="186"/>
      <c r="I40" s="186"/>
      <c r="J40" s="297"/>
      <c r="K40" s="173"/>
    </row>
    <row r="41" spans="1:13">
      <c r="A41" s="318" t="s">
        <v>555</v>
      </c>
      <c r="B41" s="295">
        <v>0</v>
      </c>
      <c r="C41" s="295"/>
      <c r="D41" s="295">
        <v>1</v>
      </c>
      <c r="E41" s="187">
        <v>1000</v>
      </c>
      <c r="F41" s="187"/>
      <c r="G41" s="183"/>
      <c r="H41" s="186"/>
      <c r="I41" s="186"/>
      <c r="J41" s="297"/>
      <c r="K41" s="173"/>
    </row>
    <row r="42" spans="1:13">
      <c r="A42" s="318" t="s">
        <v>50</v>
      </c>
      <c r="B42" s="295">
        <v>0</v>
      </c>
      <c r="C42" s="295"/>
      <c r="D42" s="295">
        <v>1</v>
      </c>
      <c r="E42" s="187">
        <v>1000</v>
      </c>
      <c r="F42" s="187"/>
      <c r="G42" s="183"/>
      <c r="H42" s="186"/>
      <c r="I42" s="186"/>
      <c r="J42" s="297"/>
      <c r="K42" s="173"/>
    </row>
    <row r="43" spans="1:13">
      <c r="A43" s="318" t="s">
        <v>52</v>
      </c>
      <c r="B43" s="295">
        <v>0</v>
      </c>
      <c r="C43" s="295"/>
      <c r="D43" s="295">
        <v>1</v>
      </c>
      <c r="E43" s="187"/>
      <c r="F43" s="187"/>
      <c r="G43" s="183">
        <v>1000</v>
      </c>
      <c r="H43" s="186"/>
      <c r="I43" s="186"/>
      <c r="J43" s="297"/>
      <c r="K43" s="173"/>
    </row>
    <row r="44" spans="1:13">
      <c r="A44" s="318" t="s">
        <v>53</v>
      </c>
      <c r="B44" s="295">
        <v>0</v>
      </c>
      <c r="C44" s="295"/>
      <c r="D44" s="295">
        <v>1</v>
      </c>
      <c r="E44" s="187"/>
      <c r="F44" s="187"/>
      <c r="G44" s="183">
        <v>1000</v>
      </c>
      <c r="H44" s="186"/>
      <c r="I44" s="186"/>
      <c r="J44" s="297"/>
      <c r="K44" s="173"/>
    </row>
    <row r="45" spans="1:13">
      <c r="A45" s="318" t="s">
        <v>558</v>
      </c>
      <c r="B45" s="295">
        <v>0</v>
      </c>
      <c r="C45" s="295">
        <v>2000</v>
      </c>
      <c r="D45" s="295"/>
      <c r="E45" s="187"/>
      <c r="F45" s="187"/>
      <c r="G45" s="183"/>
      <c r="H45" s="186"/>
      <c r="I45" s="186">
        <v>7000</v>
      </c>
      <c r="J45" s="297"/>
      <c r="K45" s="173"/>
    </row>
    <row r="46" spans="1:13">
      <c r="A46" s="318" t="s">
        <v>56</v>
      </c>
      <c r="B46" s="295">
        <v>0</v>
      </c>
      <c r="C46" s="295">
        <v>2000</v>
      </c>
      <c r="D46" s="295" t="s">
        <v>20</v>
      </c>
      <c r="E46" s="187"/>
      <c r="F46" s="187"/>
      <c r="G46" s="183"/>
      <c r="H46" s="186">
        <v>2000</v>
      </c>
      <c r="I46" s="186" t="s">
        <v>20</v>
      </c>
      <c r="J46" s="297"/>
      <c r="K46" s="173"/>
    </row>
    <row r="47" spans="1:13" ht="16.5" thickBot="1">
      <c r="A47" s="323" t="s">
        <v>556</v>
      </c>
      <c r="B47" s="295">
        <v>0</v>
      </c>
      <c r="C47" s="295"/>
      <c r="D47" s="295">
        <v>1</v>
      </c>
      <c r="E47" s="187"/>
      <c r="F47" s="187"/>
      <c r="G47" s="183"/>
      <c r="H47" s="186"/>
      <c r="I47" s="186">
        <v>7000</v>
      </c>
      <c r="J47" s="297"/>
      <c r="K47" s="173"/>
    </row>
    <row r="48" spans="1:13" ht="16.5" thickBot="1">
      <c r="A48" s="326" t="s">
        <v>73</v>
      </c>
      <c r="B48" s="295">
        <v>0</v>
      </c>
      <c r="C48" s="295"/>
      <c r="D48" s="295">
        <v>1</v>
      </c>
      <c r="E48" s="187"/>
      <c r="F48" s="187"/>
      <c r="G48" s="183"/>
      <c r="H48" s="186"/>
      <c r="I48" s="186">
        <v>7000</v>
      </c>
      <c r="J48" s="297"/>
      <c r="K48" s="173"/>
    </row>
    <row r="49" spans="1:11">
      <c r="A49" s="324" t="s">
        <v>89</v>
      </c>
      <c r="B49" s="295">
        <v>0</v>
      </c>
      <c r="C49" s="295"/>
      <c r="D49" s="295">
        <v>1</v>
      </c>
      <c r="E49" s="187">
        <v>1000</v>
      </c>
      <c r="F49" s="187"/>
      <c r="G49" s="183"/>
      <c r="H49" s="186"/>
      <c r="I49" s="186"/>
      <c r="J49" s="297"/>
      <c r="K49" s="173"/>
    </row>
    <row r="50" spans="1:11">
      <c r="A50" s="319" t="s">
        <v>135</v>
      </c>
      <c r="B50" s="295">
        <v>0</v>
      </c>
      <c r="C50" s="295">
        <v>2000</v>
      </c>
      <c r="D50" s="295"/>
      <c r="E50" s="187">
        <v>1000</v>
      </c>
      <c r="F50" s="187"/>
      <c r="G50" s="182"/>
      <c r="H50" s="188"/>
      <c r="I50" s="188"/>
      <c r="J50" s="297"/>
      <c r="K50" s="173"/>
    </row>
    <row r="51" spans="1:11">
      <c r="A51" s="319" t="s">
        <v>166</v>
      </c>
      <c r="B51" s="295" t="s">
        <v>541</v>
      </c>
      <c r="C51" s="295">
        <v>2000</v>
      </c>
      <c r="D51" s="295"/>
      <c r="E51" s="187">
        <v>1000</v>
      </c>
      <c r="F51" s="187"/>
      <c r="G51" s="182"/>
      <c r="H51" s="188"/>
      <c r="I51" s="188"/>
      <c r="J51" s="297"/>
      <c r="K51" s="173"/>
    </row>
    <row r="52" spans="1:11">
      <c r="A52" s="318" t="s">
        <v>58</v>
      </c>
      <c r="B52" s="295">
        <v>0</v>
      </c>
      <c r="C52" s="295"/>
      <c r="D52" s="295"/>
      <c r="E52" s="187"/>
      <c r="F52" s="187"/>
      <c r="G52" s="183"/>
      <c r="H52" s="188"/>
      <c r="I52" s="188"/>
      <c r="J52" s="297" t="s">
        <v>20</v>
      </c>
      <c r="K52" s="173"/>
    </row>
    <row r="53" spans="1:11">
      <c r="A53" s="319" t="s">
        <v>155</v>
      </c>
      <c r="B53" s="295">
        <v>0</v>
      </c>
      <c r="C53" s="295" t="s">
        <v>20</v>
      </c>
      <c r="D53" s="295"/>
      <c r="E53" s="187" t="s">
        <v>20</v>
      </c>
      <c r="F53" s="187"/>
      <c r="G53" s="183"/>
      <c r="H53" s="298"/>
      <c r="I53" s="298"/>
      <c r="J53" s="297" t="s">
        <v>20</v>
      </c>
      <c r="K53" s="173"/>
    </row>
    <row r="54" spans="1:11">
      <c r="A54" s="319" t="s">
        <v>559</v>
      </c>
      <c r="B54" s="295">
        <v>0</v>
      </c>
      <c r="C54" s="295">
        <v>2000</v>
      </c>
      <c r="D54" s="295"/>
      <c r="E54" s="187"/>
      <c r="F54" s="187"/>
      <c r="G54" s="183"/>
      <c r="H54" s="298"/>
      <c r="I54" s="186">
        <v>7000</v>
      </c>
      <c r="J54" s="182"/>
      <c r="K54" s="316"/>
    </row>
    <row r="55" spans="1:11">
      <c r="A55" s="319" t="s">
        <v>178</v>
      </c>
      <c r="B55" s="295" t="s">
        <v>228</v>
      </c>
      <c r="C55" s="295" t="s">
        <v>228</v>
      </c>
      <c r="D55" s="295" t="s">
        <v>20</v>
      </c>
      <c r="E55" s="187"/>
      <c r="F55" s="187"/>
      <c r="G55" s="183"/>
      <c r="H55" s="315"/>
      <c r="I55" s="637" t="s">
        <v>554</v>
      </c>
      <c r="J55" s="638"/>
      <c r="K55" s="639"/>
    </row>
    <row r="56" spans="1:11">
      <c r="A56" s="319" t="s">
        <v>199</v>
      </c>
      <c r="B56" s="295">
        <v>0</v>
      </c>
      <c r="C56" s="295"/>
      <c r="D56" s="295">
        <v>1</v>
      </c>
      <c r="E56" s="187"/>
      <c r="F56" s="187"/>
      <c r="G56" s="183">
        <v>1000</v>
      </c>
      <c r="H56" s="315"/>
      <c r="I56" s="298"/>
      <c r="J56" s="299"/>
      <c r="K56" s="173"/>
    </row>
    <row r="57" spans="1:11">
      <c r="A57" s="319" t="s">
        <v>176</v>
      </c>
      <c r="B57" s="295" t="s">
        <v>228</v>
      </c>
      <c r="C57" s="295"/>
      <c r="D57" s="295">
        <v>1</v>
      </c>
      <c r="E57" s="187"/>
      <c r="F57" s="187"/>
      <c r="G57" s="183"/>
      <c r="H57" s="315"/>
      <c r="I57" s="637" t="s">
        <v>201</v>
      </c>
      <c r="J57" s="638"/>
      <c r="K57" s="639"/>
    </row>
    <row r="58" spans="1:11">
      <c r="A58" s="320" t="s">
        <v>545</v>
      </c>
      <c r="B58" s="295">
        <v>0</v>
      </c>
      <c r="C58" s="295"/>
      <c r="D58" s="295">
        <v>1</v>
      </c>
      <c r="E58" s="187"/>
      <c r="F58" s="187"/>
      <c r="G58" s="183"/>
      <c r="H58" s="186"/>
      <c r="I58" s="315">
        <v>7000</v>
      </c>
      <c r="J58" s="182"/>
      <c r="K58" s="173"/>
    </row>
    <row r="59" spans="1:11" ht="16.5" hidden="1" thickBot="1">
      <c r="A59" s="65" t="s">
        <v>20</v>
      </c>
      <c r="B59" s="300"/>
      <c r="C59" s="301"/>
      <c r="D59" s="301"/>
      <c r="E59" s="302"/>
      <c r="F59" s="302"/>
      <c r="G59" s="303"/>
      <c r="H59" s="304"/>
      <c r="I59" s="305"/>
      <c r="J59" s="306"/>
      <c r="K59" s="245"/>
    </row>
    <row r="60" spans="1:11" ht="16.5" thickBot="1">
      <c r="A60" s="65"/>
      <c r="B60" s="307"/>
      <c r="C60" s="308"/>
      <c r="D60" s="308"/>
      <c r="E60" s="309"/>
      <c r="F60" s="309"/>
      <c r="G60" s="310"/>
      <c r="H60" s="311"/>
      <c r="I60" s="312"/>
      <c r="J60" s="306"/>
      <c r="K60" s="246"/>
    </row>
    <row r="61" spans="1:11" ht="16.5" thickBot="1">
      <c r="A61" s="65"/>
      <c r="B61" s="176">
        <f t="shared" ref="B61:J61" si="0">SUM(B5:B58)</f>
        <v>0</v>
      </c>
      <c r="C61" s="176">
        <f t="shared" si="0"/>
        <v>38000</v>
      </c>
      <c r="D61" s="176">
        <f t="shared" si="0"/>
        <v>31</v>
      </c>
      <c r="E61" s="177">
        <f t="shared" si="0"/>
        <v>19000</v>
      </c>
      <c r="F61" s="177">
        <f t="shared" si="0"/>
        <v>12000</v>
      </c>
      <c r="G61" s="177">
        <f t="shared" si="0"/>
        <v>7000</v>
      </c>
      <c r="H61" s="177">
        <f t="shared" si="0"/>
        <v>6000</v>
      </c>
      <c r="I61" s="177">
        <f t="shared" si="0"/>
        <v>70000</v>
      </c>
      <c r="J61" s="178">
        <f t="shared" si="0"/>
        <v>12000</v>
      </c>
      <c r="K61" s="245"/>
    </row>
    <row r="62" spans="1:11" ht="16.5" thickBot="1">
      <c r="A62" s="102" t="s">
        <v>12</v>
      </c>
      <c r="B62" s="563">
        <f>SUM(B61:C61)</f>
        <v>38000</v>
      </c>
      <c r="C62" s="564"/>
      <c r="D62" s="84"/>
      <c r="E62" s="565">
        <f>SUM(E61:F61:G61:H61:I61:J61)</f>
        <v>126000</v>
      </c>
      <c r="F62" s="566"/>
      <c r="G62" s="566"/>
      <c r="H62" s="566"/>
      <c r="I62" s="566"/>
      <c r="J62" s="567"/>
      <c r="K62" s="245"/>
    </row>
    <row r="63" spans="1:11" ht="19.5" thickBot="1">
      <c r="A63" s="81" t="s">
        <v>20</v>
      </c>
      <c r="B63" s="568" t="s">
        <v>20</v>
      </c>
      <c r="C63" s="569"/>
      <c r="D63" s="82" t="s">
        <v>20</v>
      </c>
      <c r="E63" s="570" t="s">
        <v>160</v>
      </c>
      <c r="F63" s="571"/>
      <c r="G63" s="572"/>
      <c r="H63" s="572"/>
      <c r="I63" s="572"/>
      <c r="J63" s="573"/>
      <c r="K63" s="246"/>
    </row>
    <row r="64" spans="1:11">
      <c r="B64" s="7"/>
    </row>
    <row r="65" spans="1:10">
      <c r="A65" s="556" t="s">
        <v>20</v>
      </c>
      <c r="B65" s="556"/>
      <c r="C65" s="556"/>
      <c r="D65" s="556"/>
      <c r="E65" s="556"/>
      <c r="F65" s="556"/>
      <c r="G65" s="556"/>
      <c r="H65" s="556"/>
      <c r="I65" s="556"/>
      <c r="J65" s="556"/>
    </row>
  </sheetData>
  <mergeCells count="12">
    <mergeCell ref="A65:J65"/>
    <mergeCell ref="A1:K1"/>
    <mergeCell ref="E2:G2"/>
    <mergeCell ref="H2:J2"/>
    <mergeCell ref="B62:C62"/>
    <mergeCell ref="E62:J62"/>
    <mergeCell ref="B63:C63"/>
    <mergeCell ref="E63:J63"/>
    <mergeCell ref="I10:K10"/>
    <mergeCell ref="I36:K36"/>
    <mergeCell ref="I55:K55"/>
    <mergeCell ref="I57:K57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9A2CE-64F9-410D-97B6-987225C1FA0F}">
  <dimension ref="A1:L90"/>
  <sheetViews>
    <sheetView workbookViewId="0">
      <selection activeCell="R15" sqref="R15"/>
    </sheetView>
  </sheetViews>
  <sheetFormatPr baseColWidth="10" defaultRowHeight="15.75"/>
  <cols>
    <col min="1" max="1" width="14" customWidth="1"/>
    <col min="2" max="2" width="3.25" customWidth="1"/>
    <col min="3" max="3" width="7" customWidth="1"/>
    <col min="4" max="4" width="5.75" customWidth="1"/>
    <col min="5" max="5" width="3.625" customWidth="1"/>
    <col min="6" max="6" width="7" customWidth="1"/>
    <col min="7" max="7" width="5.875" customWidth="1"/>
    <col min="8" max="8" width="6.75" customWidth="1"/>
    <col min="9" max="10" width="6.875" customWidth="1"/>
    <col min="11" max="11" width="7.75" customWidth="1"/>
    <col min="12" max="12" width="5.5" customWidth="1"/>
  </cols>
  <sheetData>
    <row r="1" spans="1:12" ht="29.25" thickBot="1">
      <c r="A1" s="606" t="s">
        <v>567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8"/>
    </row>
    <row r="2" spans="1:12" ht="16.5" thickBot="1">
      <c r="A2" s="87" t="s">
        <v>576</v>
      </c>
      <c r="B2" s="3"/>
      <c r="C2" s="7"/>
      <c r="D2" s="1"/>
      <c r="E2" s="1"/>
      <c r="F2" s="645" t="s">
        <v>172</v>
      </c>
      <c r="G2" s="646"/>
      <c r="H2" s="646"/>
      <c r="I2" s="647" t="s">
        <v>173</v>
      </c>
      <c r="J2" s="648"/>
      <c r="K2" s="648"/>
      <c r="L2" s="649" t="s">
        <v>583</v>
      </c>
    </row>
    <row r="3" spans="1:12" ht="16.5" thickBot="1">
      <c r="A3" s="87" t="s">
        <v>577</v>
      </c>
      <c r="B3" s="3"/>
      <c r="C3" s="7"/>
      <c r="D3" s="1"/>
      <c r="E3" s="1"/>
      <c r="F3" s="330" t="s">
        <v>445</v>
      </c>
      <c r="G3" s="632" t="s">
        <v>570</v>
      </c>
      <c r="H3" s="652"/>
      <c r="I3" s="331" t="s">
        <v>445</v>
      </c>
      <c r="J3" s="634" t="s">
        <v>570</v>
      </c>
      <c r="K3" s="636"/>
      <c r="L3" s="650"/>
    </row>
    <row r="4" spans="1:12" ht="16.5" thickBot="1">
      <c r="A4" s="87" t="s">
        <v>580</v>
      </c>
      <c r="B4" s="3"/>
      <c r="C4" s="7">
        <v>3000</v>
      </c>
      <c r="D4" s="1">
        <v>4000</v>
      </c>
      <c r="E4" s="1"/>
      <c r="F4" s="330" t="s">
        <v>578</v>
      </c>
      <c r="G4" s="333" t="s">
        <v>578</v>
      </c>
      <c r="H4" s="334" t="s">
        <v>571</v>
      </c>
      <c r="I4" s="331" t="s">
        <v>578</v>
      </c>
      <c r="J4" s="335" t="s">
        <v>578</v>
      </c>
      <c r="K4" s="328" t="s">
        <v>571</v>
      </c>
      <c r="L4" s="650"/>
    </row>
    <row r="5" spans="1:12" ht="16.5" thickBot="1">
      <c r="A5" s="327" t="s">
        <v>572</v>
      </c>
      <c r="B5" s="336" t="s">
        <v>579</v>
      </c>
      <c r="C5" s="337" t="s">
        <v>18</v>
      </c>
      <c r="D5" s="333" t="s">
        <v>14</v>
      </c>
      <c r="E5" s="332" t="s">
        <v>13</v>
      </c>
      <c r="F5" s="127">
        <v>1000</v>
      </c>
      <c r="G5" s="128">
        <v>1000</v>
      </c>
      <c r="H5" s="128">
        <v>4000</v>
      </c>
      <c r="I5" s="127">
        <v>2000</v>
      </c>
      <c r="J5" s="269">
        <v>2000</v>
      </c>
      <c r="K5" s="269">
        <v>4000</v>
      </c>
      <c r="L5" s="651"/>
    </row>
    <row r="6" spans="1:12">
      <c r="A6" s="325" t="s">
        <v>21</v>
      </c>
      <c r="B6" s="352">
        <v>5</v>
      </c>
      <c r="C6" s="293" t="s">
        <v>622</v>
      </c>
      <c r="D6" s="293">
        <v>2000</v>
      </c>
      <c r="E6" s="293" t="s">
        <v>20</v>
      </c>
      <c r="F6" s="189" t="s">
        <v>622</v>
      </c>
      <c r="G6" s="338"/>
      <c r="H6" s="338"/>
      <c r="I6" s="339"/>
      <c r="J6" s="362">
        <v>2000</v>
      </c>
      <c r="K6" s="186">
        <v>4000</v>
      </c>
      <c r="L6" s="263"/>
    </row>
    <row r="7" spans="1:12">
      <c r="A7" s="325" t="s">
        <v>585</v>
      </c>
      <c r="B7" s="352">
        <v>5</v>
      </c>
      <c r="C7" s="293" t="s">
        <v>622</v>
      </c>
      <c r="D7" s="293"/>
      <c r="E7" s="293">
        <v>1</v>
      </c>
      <c r="F7" s="189" t="s">
        <v>622</v>
      </c>
      <c r="G7" s="189"/>
      <c r="H7" s="189"/>
      <c r="I7" s="339"/>
      <c r="J7" s="339"/>
      <c r="K7" s="188"/>
      <c r="L7" s="263"/>
    </row>
    <row r="8" spans="1:12">
      <c r="A8" s="325" t="s">
        <v>590</v>
      </c>
      <c r="B8" s="352"/>
      <c r="C8" s="293">
        <v>3000</v>
      </c>
      <c r="D8" s="293"/>
      <c r="E8" s="293">
        <v>1</v>
      </c>
      <c r="F8" s="189"/>
      <c r="G8" s="189"/>
      <c r="H8" s="189"/>
      <c r="I8" s="339"/>
      <c r="J8" s="362">
        <v>2000</v>
      </c>
      <c r="K8" s="186">
        <v>4000</v>
      </c>
      <c r="L8" s="263"/>
    </row>
    <row r="9" spans="1:12">
      <c r="A9" s="325" t="s">
        <v>169</v>
      </c>
      <c r="B9" s="352"/>
      <c r="C9" s="293">
        <v>3000</v>
      </c>
      <c r="D9" s="293"/>
      <c r="E9" s="293">
        <v>1</v>
      </c>
      <c r="F9" s="189"/>
      <c r="G9" s="189"/>
      <c r="H9" s="189"/>
      <c r="I9" s="339"/>
      <c r="J9" s="362">
        <v>2000</v>
      </c>
      <c r="K9" s="186">
        <v>4000</v>
      </c>
      <c r="L9" s="263"/>
    </row>
    <row r="10" spans="1:12">
      <c r="A10" s="325" t="s">
        <v>98</v>
      </c>
      <c r="B10" s="352">
        <v>5</v>
      </c>
      <c r="C10" s="293" t="s">
        <v>622</v>
      </c>
      <c r="D10" s="293"/>
      <c r="E10" s="293">
        <v>1</v>
      </c>
      <c r="F10" s="189" t="s">
        <v>622</v>
      </c>
      <c r="G10" s="189"/>
      <c r="H10" s="189"/>
      <c r="I10" s="339"/>
      <c r="J10" s="363"/>
      <c r="K10" s="188"/>
      <c r="L10" s="263"/>
    </row>
    <row r="11" spans="1:12">
      <c r="A11" s="322" t="s">
        <v>619</v>
      </c>
      <c r="B11" s="353">
        <v>5</v>
      </c>
      <c r="C11" s="294" t="s">
        <v>622</v>
      </c>
      <c r="D11" s="294">
        <v>2000</v>
      </c>
      <c r="E11" s="294"/>
      <c r="F11" s="187" t="s">
        <v>622</v>
      </c>
      <c r="G11" s="187"/>
      <c r="H11" s="190"/>
      <c r="I11" s="188"/>
      <c r="J11" s="364"/>
      <c r="K11" s="188"/>
      <c r="L11" s="263"/>
    </row>
    <row r="12" spans="1:12">
      <c r="A12" s="322" t="s">
        <v>111</v>
      </c>
      <c r="B12" s="353">
        <v>5</v>
      </c>
      <c r="C12" s="294" t="s">
        <v>622</v>
      </c>
      <c r="D12" s="294">
        <v>2000</v>
      </c>
      <c r="E12" s="294" t="s">
        <v>20</v>
      </c>
      <c r="F12" s="187" t="s">
        <v>622</v>
      </c>
      <c r="G12" s="187"/>
      <c r="H12" s="190"/>
      <c r="I12" s="188"/>
      <c r="J12" s="365"/>
      <c r="K12" s="340"/>
      <c r="L12" s="263"/>
    </row>
    <row r="13" spans="1:12">
      <c r="A13" s="349" t="s">
        <v>598</v>
      </c>
      <c r="B13" s="354"/>
      <c r="C13" s="294">
        <v>3000</v>
      </c>
      <c r="D13" s="294">
        <v>2000</v>
      </c>
      <c r="E13" s="294"/>
      <c r="F13" s="187"/>
      <c r="G13" s="187"/>
      <c r="H13" s="190"/>
      <c r="I13" s="369">
        <v>2000</v>
      </c>
      <c r="J13" s="365"/>
      <c r="K13" s="340"/>
      <c r="L13" s="263"/>
    </row>
    <row r="14" spans="1:12">
      <c r="A14" s="349" t="s">
        <v>584</v>
      </c>
      <c r="B14" s="354"/>
      <c r="C14" s="294">
        <v>3000</v>
      </c>
      <c r="D14" s="294"/>
      <c r="E14" s="294">
        <v>1</v>
      </c>
      <c r="F14" s="361">
        <v>1000</v>
      </c>
      <c r="G14" s="187"/>
      <c r="H14" s="187"/>
      <c r="I14" s="364"/>
      <c r="J14" s="365"/>
      <c r="K14" s="340"/>
      <c r="L14" s="263"/>
    </row>
    <row r="15" spans="1:12">
      <c r="A15" s="349" t="s">
        <v>618</v>
      </c>
      <c r="B15" s="354"/>
      <c r="C15" s="294"/>
      <c r="D15" s="294">
        <v>2000</v>
      </c>
      <c r="E15" s="294"/>
      <c r="F15" s="187"/>
      <c r="G15" s="187"/>
      <c r="H15" s="187"/>
      <c r="I15" s="364"/>
      <c r="J15" s="366">
        <v>2000</v>
      </c>
      <c r="K15" s="329">
        <v>4000</v>
      </c>
      <c r="L15" s="263"/>
    </row>
    <row r="16" spans="1:12">
      <c r="A16" s="349" t="s">
        <v>99</v>
      </c>
      <c r="B16" s="354"/>
      <c r="C16" s="294" t="s">
        <v>622</v>
      </c>
      <c r="D16" s="294"/>
      <c r="E16" s="294">
        <v>1</v>
      </c>
      <c r="F16" s="187"/>
      <c r="G16" s="187"/>
      <c r="H16" s="187"/>
      <c r="I16" s="369" t="s">
        <v>622</v>
      </c>
      <c r="J16" s="366"/>
      <c r="K16" s="340"/>
      <c r="L16" s="263"/>
    </row>
    <row r="17" spans="1:12">
      <c r="A17" s="318" t="s">
        <v>617</v>
      </c>
      <c r="B17" s="355">
        <v>5</v>
      </c>
      <c r="C17" s="295" t="s">
        <v>622</v>
      </c>
      <c r="D17" s="295">
        <v>2000</v>
      </c>
      <c r="E17" s="295"/>
      <c r="F17" s="187" t="s">
        <v>622</v>
      </c>
      <c r="G17" s="187"/>
      <c r="H17" s="190"/>
      <c r="I17" s="364"/>
      <c r="J17" s="365"/>
      <c r="K17" s="340"/>
      <c r="L17" s="263"/>
    </row>
    <row r="18" spans="1:12">
      <c r="A18" s="318" t="s">
        <v>616</v>
      </c>
      <c r="B18" s="355">
        <v>5</v>
      </c>
      <c r="C18" s="295" t="s">
        <v>622</v>
      </c>
      <c r="D18" s="295">
        <v>2000</v>
      </c>
      <c r="E18" s="295"/>
      <c r="F18" s="187" t="s">
        <v>622</v>
      </c>
      <c r="G18" s="187"/>
      <c r="H18" s="187"/>
      <c r="I18" s="369"/>
      <c r="J18" s="366"/>
      <c r="K18" s="340"/>
      <c r="L18" s="263"/>
    </row>
    <row r="19" spans="1:12">
      <c r="A19" s="318" t="s">
        <v>587</v>
      </c>
      <c r="B19" s="355">
        <v>5</v>
      </c>
      <c r="C19" s="295" t="s">
        <v>622</v>
      </c>
      <c r="D19" s="295">
        <v>2000</v>
      </c>
      <c r="E19" s="295"/>
      <c r="F19" s="187" t="s">
        <v>622</v>
      </c>
      <c r="G19" s="187"/>
      <c r="H19" s="187"/>
      <c r="I19" s="369"/>
      <c r="J19" s="366"/>
      <c r="K19" s="340"/>
      <c r="L19" s="263"/>
    </row>
    <row r="20" spans="1:12">
      <c r="A20" s="318" t="s">
        <v>615</v>
      </c>
      <c r="B20" s="106"/>
      <c r="C20" s="295">
        <v>3000</v>
      </c>
      <c r="D20" s="295">
        <v>2000</v>
      </c>
      <c r="E20" s="295"/>
      <c r="F20" s="187"/>
      <c r="G20" s="187"/>
      <c r="H20" s="187"/>
      <c r="I20" s="369"/>
      <c r="J20" s="366">
        <v>2000</v>
      </c>
      <c r="K20" s="329">
        <v>4000</v>
      </c>
      <c r="L20" s="263"/>
    </row>
    <row r="21" spans="1:12">
      <c r="A21" s="318" t="s">
        <v>573</v>
      </c>
      <c r="B21" s="106"/>
      <c r="C21" s="295"/>
      <c r="D21" s="295"/>
      <c r="E21" s="295">
        <v>1</v>
      </c>
      <c r="F21" s="187"/>
      <c r="G21" s="187"/>
      <c r="H21" s="187"/>
      <c r="I21" s="369"/>
      <c r="J21" s="366">
        <v>2000</v>
      </c>
      <c r="K21" s="329">
        <v>4000</v>
      </c>
      <c r="L21" s="263"/>
    </row>
    <row r="22" spans="1:12">
      <c r="A22" s="318" t="s">
        <v>65</v>
      </c>
      <c r="B22" s="355">
        <v>5</v>
      </c>
      <c r="C22" s="295" t="s">
        <v>622</v>
      </c>
      <c r="D22" s="295">
        <v>2000</v>
      </c>
      <c r="E22" s="295"/>
      <c r="F22" s="187" t="s">
        <v>622</v>
      </c>
      <c r="G22" s="187"/>
      <c r="H22" s="187"/>
      <c r="I22" s="364"/>
      <c r="J22" s="365"/>
      <c r="K22" s="340"/>
      <c r="L22" s="263"/>
    </row>
    <row r="23" spans="1:12">
      <c r="A23" s="318" t="s">
        <v>575</v>
      </c>
      <c r="B23" s="355"/>
      <c r="C23" s="295">
        <v>3000</v>
      </c>
      <c r="D23" s="295">
        <v>2000</v>
      </c>
      <c r="E23" s="295"/>
      <c r="F23" s="187"/>
      <c r="G23" s="187"/>
      <c r="H23" s="187"/>
      <c r="I23" s="364"/>
      <c r="J23" s="366">
        <v>2000</v>
      </c>
      <c r="K23" s="329">
        <v>4000</v>
      </c>
      <c r="L23" s="263"/>
    </row>
    <row r="24" spans="1:12">
      <c r="A24" s="318" t="s">
        <v>586</v>
      </c>
      <c r="B24" s="355">
        <v>5</v>
      </c>
      <c r="C24" s="295" t="s">
        <v>622</v>
      </c>
      <c r="D24" s="295"/>
      <c r="E24" s="295">
        <v>1</v>
      </c>
      <c r="F24" s="187" t="s">
        <v>20</v>
      </c>
      <c r="G24" s="187" t="s">
        <v>622</v>
      </c>
      <c r="H24" s="187">
        <v>4000</v>
      </c>
      <c r="I24" s="364"/>
      <c r="J24" s="365"/>
      <c r="K24" s="340"/>
      <c r="L24" s="263"/>
    </row>
    <row r="25" spans="1:12">
      <c r="A25" s="318" t="s">
        <v>614</v>
      </c>
      <c r="B25" s="355"/>
      <c r="C25" s="295">
        <v>3000</v>
      </c>
      <c r="D25" s="295"/>
      <c r="E25" s="295">
        <v>1</v>
      </c>
      <c r="F25" s="187"/>
      <c r="G25" s="187"/>
      <c r="H25" s="187"/>
      <c r="I25" s="369">
        <v>2000</v>
      </c>
      <c r="J25" s="366"/>
      <c r="K25" s="340" t="s">
        <v>20</v>
      </c>
      <c r="L25" s="263"/>
    </row>
    <row r="26" spans="1:12">
      <c r="A26" s="318" t="s">
        <v>613</v>
      </c>
      <c r="B26" s="355">
        <v>5</v>
      </c>
      <c r="C26" s="295" t="s">
        <v>622</v>
      </c>
      <c r="D26" s="295">
        <v>2000</v>
      </c>
      <c r="E26" s="295"/>
      <c r="F26" s="187" t="s">
        <v>622</v>
      </c>
      <c r="G26" s="187"/>
      <c r="H26" s="190"/>
      <c r="I26" s="364"/>
      <c r="J26" s="365"/>
      <c r="K26" s="340"/>
      <c r="L26" s="263"/>
    </row>
    <row r="27" spans="1:12">
      <c r="A27" s="318" t="s">
        <v>597</v>
      </c>
      <c r="B27" s="355"/>
      <c r="C27" s="295">
        <v>3000</v>
      </c>
      <c r="D27" s="295">
        <v>2000</v>
      </c>
      <c r="E27" s="295"/>
      <c r="F27" s="187"/>
      <c r="G27" s="187"/>
      <c r="H27" s="190"/>
      <c r="I27" s="188"/>
      <c r="J27" s="366">
        <v>2000</v>
      </c>
      <c r="K27" s="329">
        <v>4000</v>
      </c>
      <c r="L27" s="263"/>
    </row>
    <row r="28" spans="1:12">
      <c r="A28" s="318" t="s">
        <v>143</v>
      </c>
      <c r="B28" s="355"/>
      <c r="C28" s="295"/>
      <c r="D28" s="295"/>
      <c r="E28" s="295">
        <v>1</v>
      </c>
      <c r="F28" s="187"/>
      <c r="G28" s="187"/>
      <c r="H28" s="190"/>
      <c r="I28" s="188"/>
      <c r="J28" s="366">
        <v>2000</v>
      </c>
      <c r="K28" s="329">
        <v>4000</v>
      </c>
      <c r="L28" s="263"/>
    </row>
    <row r="29" spans="1:12">
      <c r="A29" s="318" t="s">
        <v>64</v>
      </c>
      <c r="B29" s="355"/>
      <c r="C29" s="295">
        <v>3000</v>
      </c>
      <c r="D29" s="295">
        <v>2000</v>
      </c>
      <c r="E29" s="295" t="s">
        <v>20</v>
      </c>
      <c r="F29" s="361">
        <v>1000</v>
      </c>
      <c r="G29" s="187"/>
      <c r="H29" s="190"/>
      <c r="I29" s="188"/>
      <c r="J29" s="365"/>
      <c r="K29" s="340"/>
      <c r="L29" s="263"/>
    </row>
    <row r="30" spans="1:12">
      <c r="A30" s="318" t="s">
        <v>516</v>
      </c>
      <c r="B30" s="355">
        <v>5</v>
      </c>
      <c r="C30" s="295" t="s">
        <v>622</v>
      </c>
      <c r="D30" s="295">
        <v>2000</v>
      </c>
      <c r="E30" s="295"/>
      <c r="F30" s="187" t="s">
        <v>622</v>
      </c>
      <c r="G30" s="187"/>
      <c r="H30" s="187"/>
      <c r="I30" s="186"/>
      <c r="J30" s="366"/>
      <c r="K30" s="340"/>
      <c r="L30" s="263"/>
    </row>
    <row r="31" spans="1:12">
      <c r="A31" s="318" t="s">
        <v>33</v>
      </c>
      <c r="B31" s="355" t="s">
        <v>605</v>
      </c>
      <c r="C31" s="295">
        <v>3000</v>
      </c>
      <c r="D31" s="295">
        <v>2000</v>
      </c>
      <c r="E31" s="295"/>
      <c r="F31" s="187">
        <v>1000</v>
      </c>
      <c r="G31" s="187"/>
      <c r="H31" s="190"/>
      <c r="I31" s="188"/>
      <c r="J31" s="365"/>
      <c r="K31" s="340"/>
      <c r="L31" s="263"/>
    </row>
    <row r="32" spans="1:12">
      <c r="A32" s="318" t="s">
        <v>568</v>
      </c>
      <c r="B32" s="355"/>
      <c r="C32" s="295">
        <v>3000</v>
      </c>
      <c r="D32" s="295">
        <v>2000</v>
      </c>
      <c r="E32" s="295"/>
      <c r="F32" s="187"/>
      <c r="G32" s="187"/>
      <c r="H32" s="187"/>
      <c r="I32" s="186"/>
      <c r="J32" s="366">
        <v>2000</v>
      </c>
      <c r="K32" s="329">
        <v>4000</v>
      </c>
      <c r="L32" s="263"/>
    </row>
    <row r="33" spans="1:12">
      <c r="A33" s="318" t="s">
        <v>171</v>
      </c>
      <c r="B33" s="355">
        <v>5</v>
      </c>
      <c r="C33" s="295" t="s">
        <v>622</v>
      </c>
      <c r="D33" s="295"/>
      <c r="E33" s="295">
        <v>1</v>
      </c>
      <c r="F33" s="187" t="s">
        <v>622</v>
      </c>
      <c r="G33" s="187"/>
      <c r="H33" s="187"/>
      <c r="I33" s="188"/>
      <c r="J33" s="365"/>
      <c r="K33" s="340"/>
      <c r="L33" s="263"/>
    </row>
    <row r="34" spans="1:12">
      <c r="A34" s="318" t="s">
        <v>601</v>
      </c>
      <c r="B34" s="355" t="s">
        <v>605</v>
      </c>
      <c r="C34" s="295">
        <v>3000</v>
      </c>
      <c r="D34" s="295">
        <v>2000</v>
      </c>
      <c r="E34" s="295"/>
      <c r="F34" s="361">
        <v>1000</v>
      </c>
      <c r="G34" s="187"/>
      <c r="H34" s="187"/>
      <c r="I34" s="188"/>
      <c r="J34" s="340"/>
      <c r="K34" s="340"/>
      <c r="L34" s="263"/>
    </row>
    <row r="35" spans="1:12">
      <c r="A35" s="318" t="s">
        <v>433</v>
      </c>
      <c r="B35" s="355"/>
      <c r="C35" s="295">
        <v>3000</v>
      </c>
      <c r="D35" s="295"/>
      <c r="E35" s="295">
        <v>1</v>
      </c>
      <c r="F35" s="361">
        <v>1000</v>
      </c>
      <c r="G35" s="187"/>
      <c r="H35" s="187"/>
      <c r="I35" s="186"/>
      <c r="J35" s="366">
        <v>2000</v>
      </c>
      <c r="K35" s="329">
        <v>4000</v>
      </c>
      <c r="L35" s="263"/>
    </row>
    <row r="36" spans="1:12">
      <c r="A36" s="318" t="s">
        <v>276</v>
      </c>
      <c r="B36" s="355"/>
      <c r="C36" s="295"/>
      <c r="D36" s="295"/>
      <c r="E36" s="295">
        <v>1</v>
      </c>
      <c r="F36" s="361" t="s">
        <v>20</v>
      </c>
      <c r="G36" s="187">
        <v>1000</v>
      </c>
      <c r="H36" s="187">
        <v>4000</v>
      </c>
      <c r="I36" s="186"/>
      <c r="J36" s="366"/>
      <c r="K36" s="329"/>
      <c r="L36" s="263"/>
    </row>
    <row r="37" spans="1:12">
      <c r="A37" s="318" t="s">
        <v>45</v>
      </c>
      <c r="B37" s="355">
        <v>5</v>
      </c>
      <c r="C37" s="295" t="s">
        <v>622</v>
      </c>
      <c r="D37" s="295"/>
      <c r="E37" s="295">
        <v>1</v>
      </c>
      <c r="F37" s="187" t="s">
        <v>622</v>
      </c>
      <c r="G37" s="187"/>
      <c r="H37" s="187"/>
      <c r="I37" s="186"/>
      <c r="J37" s="366"/>
      <c r="K37" s="329"/>
      <c r="L37" s="263"/>
    </row>
    <row r="38" spans="1:12">
      <c r="A38" s="318" t="s">
        <v>42</v>
      </c>
      <c r="B38" s="355"/>
      <c r="C38" s="295" t="s">
        <v>20</v>
      </c>
      <c r="D38" s="295">
        <v>2000</v>
      </c>
      <c r="E38" s="295"/>
      <c r="F38" s="361">
        <v>1000</v>
      </c>
      <c r="G38" s="187"/>
      <c r="H38" s="187"/>
      <c r="I38" s="186"/>
      <c r="J38" s="366"/>
      <c r="K38" s="329"/>
      <c r="L38" s="263"/>
    </row>
    <row r="39" spans="1:12">
      <c r="A39" s="318" t="s">
        <v>604</v>
      </c>
      <c r="B39" s="355"/>
      <c r="C39" s="295">
        <v>3000</v>
      </c>
      <c r="D39" s="295">
        <v>2000</v>
      </c>
      <c r="E39" s="295"/>
      <c r="F39" s="187"/>
      <c r="G39" s="187"/>
      <c r="H39" s="187"/>
      <c r="I39" s="186"/>
      <c r="J39" s="366">
        <v>2000</v>
      </c>
      <c r="K39" s="329">
        <v>4000</v>
      </c>
      <c r="L39" s="263"/>
    </row>
    <row r="40" spans="1:12">
      <c r="A40" s="318" t="s">
        <v>46</v>
      </c>
      <c r="B40" s="355">
        <v>5</v>
      </c>
      <c r="C40" s="295" t="s">
        <v>622</v>
      </c>
      <c r="D40" s="295"/>
      <c r="E40" s="295">
        <v>1</v>
      </c>
      <c r="F40" s="187" t="s">
        <v>622</v>
      </c>
      <c r="G40" s="187"/>
      <c r="H40" s="190"/>
      <c r="I40" s="188"/>
      <c r="J40" s="365"/>
      <c r="K40" s="340"/>
      <c r="L40" s="263"/>
    </row>
    <row r="41" spans="1:12">
      <c r="A41" s="318" t="s">
        <v>47</v>
      </c>
      <c r="B41" s="355">
        <v>5</v>
      </c>
      <c r="C41" s="295" t="s">
        <v>622</v>
      </c>
      <c r="D41" s="295">
        <v>2000</v>
      </c>
      <c r="E41" s="295"/>
      <c r="F41" s="187" t="s">
        <v>622</v>
      </c>
      <c r="G41" s="187"/>
      <c r="H41" s="187"/>
      <c r="I41" s="188"/>
      <c r="J41" s="365"/>
      <c r="K41" s="340"/>
      <c r="L41" s="263"/>
    </row>
    <row r="42" spans="1:12">
      <c r="A42" s="318" t="s">
        <v>48</v>
      </c>
      <c r="B42" s="355">
        <v>5</v>
      </c>
      <c r="C42" s="295" t="s">
        <v>622</v>
      </c>
      <c r="D42" s="295">
        <v>2000</v>
      </c>
      <c r="E42" s="295"/>
      <c r="F42" s="187" t="s">
        <v>622</v>
      </c>
      <c r="G42" s="187"/>
      <c r="H42" s="187"/>
      <c r="I42" s="188"/>
      <c r="J42" s="365"/>
      <c r="K42" s="340"/>
      <c r="L42" s="263"/>
    </row>
    <row r="43" spans="1:12">
      <c r="A43" s="318" t="s">
        <v>139</v>
      </c>
      <c r="B43" s="355" t="s">
        <v>605</v>
      </c>
      <c r="C43" s="295">
        <v>3000</v>
      </c>
      <c r="D43" s="295"/>
      <c r="E43" s="295">
        <v>1</v>
      </c>
      <c r="F43" s="361">
        <v>1000</v>
      </c>
      <c r="G43" s="187"/>
      <c r="H43" s="187"/>
      <c r="I43" s="188"/>
      <c r="J43" s="365"/>
      <c r="K43" s="340"/>
      <c r="L43" s="263"/>
    </row>
    <row r="44" spans="1:12">
      <c r="A44" s="318" t="s">
        <v>612</v>
      </c>
      <c r="B44" s="355"/>
      <c r="C44" s="295" t="s">
        <v>20</v>
      </c>
      <c r="D44" s="295">
        <v>2000</v>
      </c>
      <c r="E44" s="295"/>
      <c r="F44" s="187" t="s">
        <v>20</v>
      </c>
      <c r="G44" s="361">
        <v>1000</v>
      </c>
      <c r="H44" s="187">
        <v>4000</v>
      </c>
      <c r="I44" s="186"/>
      <c r="J44" s="366"/>
      <c r="K44" s="329" t="s">
        <v>20</v>
      </c>
      <c r="L44" s="263"/>
    </row>
    <row r="45" spans="1:12">
      <c r="A45" s="318" t="s">
        <v>599</v>
      </c>
      <c r="B45" s="355"/>
      <c r="C45" s="295">
        <v>3000</v>
      </c>
      <c r="D45" s="295">
        <v>2000</v>
      </c>
      <c r="E45" s="295"/>
      <c r="F45" s="361">
        <v>1000</v>
      </c>
      <c r="G45" s="187"/>
      <c r="H45" s="187"/>
      <c r="I45" s="186"/>
      <c r="J45" s="366"/>
      <c r="K45" s="329"/>
      <c r="L45" s="263"/>
    </row>
    <row r="46" spans="1:12">
      <c r="A46" s="318" t="s">
        <v>611</v>
      </c>
      <c r="B46" s="355">
        <v>5</v>
      </c>
      <c r="C46" s="295" t="s">
        <v>622</v>
      </c>
      <c r="D46" s="295">
        <v>2000</v>
      </c>
      <c r="E46" s="295" t="s">
        <v>20</v>
      </c>
      <c r="F46" s="187" t="s">
        <v>622</v>
      </c>
      <c r="G46" s="187"/>
      <c r="H46" s="187"/>
      <c r="I46" s="188"/>
      <c r="J46" s="365"/>
      <c r="K46" s="340"/>
      <c r="L46" s="263"/>
    </row>
    <row r="47" spans="1:12">
      <c r="A47" s="318" t="s">
        <v>588</v>
      </c>
      <c r="B47" s="355">
        <v>5</v>
      </c>
      <c r="C47" s="295" t="s">
        <v>622</v>
      </c>
      <c r="D47" s="295">
        <v>2000</v>
      </c>
      <c r="E47" s="295" t="s">
        <v>20</v>
      </c>
      <c r="F47" s="187" t="s">
        <v>622</v>
      </c>
      <c r="G47" s="187"/>
      <c r="H47" s="187"/>
      <c r="I47" s="186"/>
      <c r="J47" s="366"/>
      <c r="K47" s="329"/>
      <c r="L47" s="263"/>
    </row>
    <row r="48" spans="1:12">
      <c r="A48" s="318" t="s">
        <v>593</v>
      </c>
      <c r="B48" s="355">
        <v>5</v>
      </c>
      <c r="C48" s="295" t="s">
        <v>622</v>
      </c>
      <c r="D48" s="295" t="s">
        <v>20</v>
      </c>
      <c r="E48" s="295">
        <v>1</v>
      </c>
      <c r="F48" s="187" t="s">
        <v>622</v>
      </c>
      <c r="G48" s="187"/>
      <c r="H48" s="187"/>
      <c r="I48" s="186"/>
      <c r="J48" s="366"/>
      <c r="K48" s="329"/>
      <c r="L48" s="263"/>
    </row>
    <row r="49" spans="1:12">
      <c r="A49" s="319" t="s">
        <v>610</v>
      </c>
      <c r="B49" s="105"/>
      <c r="C49" s="295"/>
      <c r="D49" s="295">
        <v>2000</v>
      </c>
      <c r="E49" s="295"/>
      <c r="F49" s="187"/>
      <c r="G49" s="187"/>
      <c r="H49" s="187"/>
      <c r="I49" s="186"/>
      <c r="J49" s="366">
        <v>2000</v>
      </c>
      <c r="K49" s="329">
        <v>4000</v>
      </c>
      <c r="L49" s="263"/>
    </row>
    <row r="50" spans="1:12">
      <c r="A50" s="318" t="s">
        <v>609</v>
      </c>
      <c r="B50" s="107"/>
      <c r="C50" s="295">
        <v>3000</v>
      </c>
      <c r="D50" s="295">
        <v>2000</v>
      </c>
      <c r="E50" s="295" t="s">
        <v>20</v>
      </c>
      <c r="F50" s="187" t="s">
        <v>20</v>
      </c>
      <c r="G50" s="187"/>
      <c r="H50" s="187"/>
      <c r="I50" s="186"/>
      <c r="J50" s="366">
        <v>2000</v>
      </c>
      <c r="K50" s="329">
        <v>4000</v>
      </c>
      <c r="L50" s="263"/>
    </row>
    <row r="51" spans="1:12">
      <c r="A51" s="319" t="s">
        <v>592</v>
      </c>
      <c r="B51" s="356">
        <v>5</v>
      </c>
      <c r="C51" s="295" t="s">
        <v>622</v>
      </c>
      <c r="D51" s="295"/>
      <c r="E51" s="295">
        <v>1</v>
      </c>
      <c r="F51" s="187" t="s">
        <v>622</v>
      </c>
      <c r="G51" s="187"/>
      <c r="H51" s="187"/>
      <c r="I51" s="188"/>
      <c r="J51" s="365"/>
      <c r="K51" s="340"/>
      <c r="L51" s="263"/>
    </row>
    <row r="52" spans="1:12">
      <c r="A52" s="319" t="s">
        <v>72</v>
      </c>
      <c r="B52" s="356">
        <v>5</v>
      </c>
      <c r="C52" s="295" t="s">
        <v>622</v>
      </c>
      <c r="D52" s="295"/>
      <c r="E52" s="295">
        <v>1</v>
      </c>
      <c r="F52" s="187" t="s">
        <v>622</v>
      </c>
      <c r="G52" s="187"/>
      <c r="H52" s="187"/>
      <c r="I52" s="188"/>
      <c r="J52" s="365"/>
      <c r="K52" s="340"/>
      <c r="L52" s="263"/>
    </row>
    <row r="53" spans="1:12">
      <c r="A53" s="319" t="s">
        <v>608</v>
      </c>
      <c r="B53" s="356"/>
      <c r="C53" s="295">
        <v>3000</v>
      </c>
      <c r="D53" s="295">
        <v>2000</v>
      </c>
      <c r="E53" s="295"/>
      <c r="F53" s="187"/>
      <c r="G53" s="187"/>
      <c r="H53" s="187"/>
      <c r="I53" s="186"/>
      <c r="J53" s="366" t="s">
        <v>622</v>
      </c>
      <c r="K53" s="329">
        <v>4000</v>
      </c>
      <c r="L53" s="263"/>
    </row>
    <row r="54" spans="1:12">
      <c r="A54" s="319" t="s">
        <v>163</v>
      </c>
      <c r="B54" s="356">
        <v>5</v>
      </c>
      <c r="C54" s="295" t="s">
        <v>622</v>
      </c>
      <c r="D54" s="295">
        <v>2000</v>
      </c>
      <c r="E54" s="295"/>
      <c r="F54" s="187" t="s">
        <v>622</v>
      </c>
      <c r="G54" s="187"/>
      <c r="H54" s="190"/>
      <c r="I54" s="188"/>
      <c r="J54" s="365"/>
      <c r="K54" s="340"/>
      <c r="L54" s="263"/>
    </row>
    <row r="55" spans="1:12">
      <c r="A55" s="319" t="s">
        <v>140</v>
      </c>
      <c r="B55" s="356" t="s">
        <v>605</v>
      </c>
      <c r="C55" s="295">
        <v>3000</v>
      </c>
      <c r="D55" s="295">
        <v>2000</v>
      </c>
      <c r="E55" s="295" t="s">
        <v>20</v>
      </c>
      <c r="F55" s="361">
        <v>1000</v>
      </c>
      <c r="G55" s="187"/>
      <c r="H55" s="187"/>
      <c r="I55" s="188"/>
      <c r="J55" s="365"/>
      <c r="K55" s="340"/>
      <c r="L55" s="263"/>
    </row>
    <row r="56" spans="1:12">
      <c r="A56" s="319" t="s">
        <v>594</v>
      </c>
      <c r="B56" s="356">
        <v>5</v>
      </c>
      <c r="C56" s="295" t="s">
        <v>622</v>
      </c>
      <c r="D56" s="295">
        <v>2000</v>
      </c>
      <c r="E56" s="295"/>
      <c r="F56" s="187" t="s">
        <v>622</v>
      </c>
      <c r="G56" s="187"/>
      <c r="H56" s="187"/>
      <c r="I56" s="188"/>
      <c r="J56" s="365"/>
      <c r="K56" s="340"/>
      <c r="L56" s="263"/>
    </row>
    <row r="57" spans="1:12">
      <c r="A57" s="319" t="s">
        <v>600</v>
      </c>
      <c r="B57" s="356"/>
      <c r="C57" s="295">
        <v>3000</v>
      </c>
      <c r="D57" s="295">
        <v>2000</v>
      </c>
      <c r="E57" s="295"/>
      <c r="F57" s="187"/>
      <c r="G57" s="187"/>
      <c r="H57" s="187"/>
      <c r="I57" s="188"/>
      <c r="J57" s="366">
        <v>2000</v>
      </c>
      <c r="K57" s="329">
        <v>4000</v>
      </c>
      <c r="L57" s="263"/>
    </row>
    <row r="58" spans="1:12">
      <c r="A58" s="319" t="s">
        <v>108</v>
      </c>
      <c r="B58" s="356"/>
      <c r="C58" s="295">
        <v>3000</v>
      </c>
      <c r="D58" s="295">
        <v>2000</v>
      </c>
      <c r="E58" s="295"/>
      <c r="F58" s="187"/>
      <c r="G58" s="187"/>
      <c r="H58" s="187"/>
      <c r="I58" s="188"/>
      <c r="J58" s="366">
        <v>2000</v>
      </c>
      <c r="K58" s="329">
        <v>4000</v>
      </c>
      <c r="L58" s="263"/>
    </row>
    <row r="59" spans="1:12">
      <c r="A59" s="319" t="s">
        <v>55</v>
      </c>
      <c r="B59" s="356">
        <v>5</v>
      </c>
      <c r="C59" s="295" t="s">
        <v>622</v>
      </c>
      <c r="D59" s="295">
        <v>2000</v>
      </c>
      <c r="E59" s="295"/>
      <c r="F59" s="187" t="s">
        <v>622</v>
      </c>
      <c r="G59" s="187"/>
      <c r="H59" s="190"/>
      <c r="I59" s="188"/>
      <c r="J59" s="365"/>
      <c r="K59" s="340"/>
      <c r="L59" s="263"/>
    </row>
    <row r="60" spans="1:12">
      <c r="A60" s="319" t="s">
        <v>569</v>
      </c>
      <c r="B60" s="356"/>
      <c r="C60" s="295">
        <v>3000</v>
      </c>
      <c r="D60" s="295">
        <v>2000</v>
      </c>
      <c r="E60" s="295"/>
      <c r="F60" s="187"/>
      <c r="G60" s="187"/>
      <c r="H60" s="190"/>
      <c r="I60" s="188"/>
      <c r="J60" s="366">
        <v>2000</v>
      </c>
      <c r="K60" s="329">
        <v>4000</v>
      </c>
      <c r="L60" s="263"/>
    </row>
    <row r="61" spans="1:12">
      <c r="A61" s="319" t="s">
        <v>97</v>
      </c>
      <c r="B61" s="356" t="s">
        <v>605</v>
      </c>
      <c r="C61" s="295">
        <v>3000</v>
      </c>
      <c r="D61" s="295"/>
      <c r="E61" s="295">
        <v>1</v>
      </c>
      <c r="F61" s="361">
        <v>1000</v>
      </c>
      <c r="G61" s="187"/>
      <c r="H61" s="190"/>
      <c r="I61" s="188"/>
      <c r="J61" s="365"/>
      <c r="K61" s="329"/>
      <c r="L61" s="263"/>
    </row>
    <row r="62" spans="1:12">
      <c r="A62" s="319" t="s">
        <v>607</v>
      </c>
      <c r="B62" s="356"/>
      <c r="C62" s="295">
        <v>3000</v>
      </c>
      <c r="D62" s="295">
        <v>2000</v>
      </c>
      <c r="E62" s="295"/>
      <c r="F62" s="187"/>
      <c r="G62" s="187" t="s">
        <v>20</v>
      </c>
      <c r="H62" s="187"/>
      <c r="I62" s="369" t="s">
        <v>20</v>
      </c>
      <c r="J62" s="366">
        <v>2000</v>
      </c>
      <c r="K62" s="329">
        <v>4000</v>
      </c>
      <c r="L62" s="263"/>
    </row>
    <row r="63" spans="1:12">
      <c r="A63" s="319" t="s">
        <v>595</v>
      </c>
      <c r="B63" s="356"/>
      <c r="C63" s="295">
        <v>3000</v>
      </c>
      <c r="D63" s="295">
        <v>2000</v>
      </c>
      <c r="E63" s="295"/>
      <c r="F63" s="187"/>
      <c r="G63" s="187"/>
      <c r="H63" s="187"/>
      <c r="I63" s="369"/>
      <c r="J63" s="366">
        <v>2000</v>
      </c>
      <c r="K63" s="329">
        <v>4000</v>
      </c>
      <c r="L63" s="263"/>
    </row>
    <row r="64" spans="1:12">
      <c r="A64" s="319" t="s">
        <v>339</v>
      </c>
      <c r="B64" s="356"/>
      <c r="C64" s="295">
        <v>3000</v>
      </c>
      <c r="D64" s="295">
        <v>2000</v>
      </c>
      <c r="E64" s="295"/>
      <c r="F64" s="187"/>
      <c r="G64" s="187"/>
      <c r="H64" s="187"/>
      <c r="I64" s="369">
        <v>2000</v>
      </c>
      <c r="J64" s="366" t="s">
        <v>20</v>
      </c>
      <c r="K64" s="329" t="s">
        <v>20</v>
      </c>
      <c r="L64" s="263"/>
    </row>
    <row r="65" spans="1:12">
      <c r="A65" s="319" t="s">
        <v>451</v>
      </c>
      <c r="B65" s="356"/>
      <c r="C65" s="295">
        <v>3000</v>
      </c>
      <c r="D65" s="295"/>
      <c r="E65" s="295">
        <v>1</v>
      </c>
      <c r="F65" s="187"/>
      <c r="G65" s="187"/>
      <c r="H65" s="187"/>
      <c r="I65" s="369"/>
      <c r="J65" s="366">
        <v>2000</v>
      </c>
      <c r="K65" s="329">
        <v>4000</v>
      </c>
      <c r="L65" s="263"/>
    </row>
    <row r="66" spans="1:12">
      <c r="A66" s="319" t="s">
        <v>602</v>
      </c>
      <c r="B66" s="356"/>
      <c r="C66" s="295">
        <v>3000</v>
      </c>
      <c r="D66" s="295"/>
      <c r="E66" s="295">
        <v>1</v>
      </c>
      <c r="F66" s="187"/>
      <c r="G66" s="187"/>
      <c r="H66" s="187"/>
      <c r="I66" s="370">
        <v>2000</v>
      </c>
      <c r="J66" s="367"/>
      <c r="K66" s="341"/>
      <c r="L66" s="263"/>
    </row>
    <row r="67" spans="1:12">
      <c r="A67" s="319" t="s">
        <v>159</v>
      </c>
      <c r="B67" s="356">
        <v>5</v>
      </c>
      <c r="C67" s="295" t="s">
        <v>622</v>
      </c>
      <c r="D67" s="295">
        <v>2000</v>
      </c>
      <c r="E67" s="295"/>
      <c r="F67" s="187" t="s">
        <v>20</v>
      </c>
      <c r="G67" s="187" t="s">
        <v>622</v>
      </c>
      <c r="H67" s="187">
        <v>4000</v>
      </c>
      <c r="I67" s="370"/>
      <c r="J67" s="367"/>
      <c r="K67" s="341" t="s">
        <v>20</v>
      </c>
      <c r="L67" s="263"/>
    </row>
    <row r="68" spans="1:12">
      <c r="A68" s="319" t="s">
        <v>59</v>
      </c>
      <c r="B68" s="356" t="s">
        <v>605</v>
      </c>
      <c r="C68" s="295">
        <v>3000</v>
      </c>
      <c r="D68" s="295"/>
      <c r="E68" s="295">
        <v>1</v>
      </c>
      <c r="F68" s="361">
        <v>1000</v>
      </c>
      <c r="G68" s="187"/>
      <c r="H68" s="190"/>
      <c r="I68" s="371"/>
      <c r="J68" s="368"/>
      <c r="K68" s="342"/>
      <c r="L68" s="263"/>
    </row>
    <row r="69" spans="1:12">
      <c r="A69" s="319" t="s">
        <v>603</v>
      </c>
      <c r="B69" s="356"/>
      <c r="C69" s="295">
        <v>3000</v>
      </c>
      <c r="D69" s="295">
        <v>2000</v>
      </c>
      <c r="E69" s="295"/>
      <c r="F69" s="187"/>
      <c r="G69" s="187"/>
      <c r="H69" s="190"/>
      <c r="I69" s="371"/>
      <c r="J69" s="367">
        <v>2000</v>
      </c>
      <c r="K69" s="341">
        <v>4000</v>
      </c>
      <c r="L69" s="263"/>
    </row>
    <row r="70" spans="1:12">
      <c r="A70" s="319" t="s">
        <v>621</v>
      </c>
      <c r="B70" s="356" t="s">
        <v>605</v>
      </c>
      <c r="C70" s="295">
        <v>0</v>
      </c>
      <c r="D70" s="295">
        <v>0</v>
      </c>
      <c r="E70" s="295"/>
      <c r="F70" s="187">
        <v>0</v>
      </c>
      <c r="G70" s="187"/>
      <c r="H70" s="187"/>
      <c r="I70" s="370"/>
      <c r="J70" s="367"/>
      <c r="K70" s="341"/>
      <c r="L70" s="263"/>
    </row>
    <row r="71" spans="1:12">
      <c r="A71" s="319" t="s">
        <v>606</v>
      </c>
      <c r="B71" s="356"/>
      <c r="C71" s="295">
        <v>3000</v>
      </c>
      <c r="D71" s="295"/>
      <c r="E71" s="295">
        <v>1</v>
      </c>
      <c r="F71" s="187"/>
      <c r="G71" s="187"/>
      <c r="H71" s="187"/>
      <c r="I71" s="370">
        <v>2000</v>
      </c>
      <c r="J71" s="367"/>
      <c r="K71" s="341"/>
      <c r="L71" s="263"/>
    </row>
    <row r="72" spans="1:12">
      <c r="A72" s="319" t="s">
        <v>596</v>
      </c>
      <c r="B72" s="356"/>
      <c r="C72" s="295">
        <v>3000</v>
      </c>
      <c r="D72" s="295">
        <v>2000</v>
      </c>
      <c r="E72" s="295"/>
      <c r="F72" s="187"/>
      <c r="G72" s="187"/>
      <c r="H72" s="187"/>
      <c r="I72" s="315"/>
      <c r="J72" s="367">
        <v>2000</v>
      </c>
      <c r="K72" s="341">
        <v>4000</v>
      </c>
      <c r="L72" s="263"/>
    </row>
    <row r="73" spans="1:12">
      <c r="A73" s="319" t="s">
        <v>75</v>
      </c>
      <c r="B73" s="356"/>
      <c r="C73" s="295" t="s">
        <v>622</v>
      </c>
      <c r="D73" s="295"/>
      <c r="E73" s="295">
        <v>1</v>
      </c>
      <c r="F73" s="187"/>
      <c r="G73" s="187"/>
      <c r="H73" s="187"/>
      <c r="I73" s="298"/>
      <c r="J73" s="367" t="s">
        <v>622</v>
      </c>
      <c r="K73" s="341" t="s">
        <v>622</v>
      </c>
      <c r="L73" s="263"/>
    </row>
    <row r="74" spans="1:12">
      <c r="A74" s="319" t="s">
        <v>100</v>
      </c>
      <c r="B74" s="356">
        <v>5</v>
      </c>
      <c r="C74" s="295" t="s">
        <v>622</v>
      </c>
      <c r="D74" s="295"/>
      <c r="E74" s="295">
        <v>1</v>
      </c>
      <c r="F74" s="187" t="s">
        <v>622</v>
      </c>
      <c r="G74" s="187"/>
      <c r="H74" s="187"/>
      <c r="I74" s="298"/>
      <c r="J74" s="368"/>
      <c r="K74" s="342"/>
      <c r="L74" s="263"/>
    </row>
    <row r="75" spans="1:12">
      <c r="A75" s="319" t="s">
        <v>574</v>
      </c>
      <c r="B75" s="356"/>
      <c r="C75" s="343"/>
      <c r="D75" s="295">
        <v>2000</v>
      </c>
      <c r="E75" s="295"/>
      <c r="F75" s="187"/>
      <c r="G75" s="187"/>
      <c r="H75" s="187"/>
      <c r="I75" s="298"/>
      <c r="J75" s="367">
        <v>2000</v>
      </c>
      <c r="K75" s="341">
        <v>4000</v>
      </c>
      <c r="L75" s="263"/>
    </row>
    <row r="76" spans="1:12">
      <c r="A76" s="319" t="s">
        <v>158</v>
      </c>
      <c r="B76" s="356" t="s">
        <v>605</v>
      </c>
      <c r="C76" s="343">
        <v>3000</v>
      </c>
      <c r="D76" s="295">
        <v>2000</v>
      </c>
      <c r="E76" s="295"/>
      <c r="F76" s="361">
        <v>1000</v>
      </c>
      <c r="G76" s="187"/>
      <c r="H76" s="187"/>
      <c r="I76" s="298"/>
      <c r="J76" s="368"/>
      <c r="K76" s="342"/>
      <c r="L76" s="263"/>
    </row>
    <row r="77" spans="1:12">
      <c r="A77" s="319" t="s">
        <v>620</v>
      </c>
      <c r="B77" s="356"/>
      <c r="C77" s="343"/>
      <c r="D77" s="295"/>
      <c r="E77" s="295">
        <v>1</v>
      </c>
      <c r="F77" s="187" t="s">
        <v>20</v>
      </c>
      <c r="G77" s="187"/>
      <c r="H77" s="187"/>
      <c r="I77" s="315"/>
      <c r="J77" s="367">
        <v>2000</v>
      </c>
      <c r="K77" s="341">
        <v>4000</v>
      </c>
      <c r="L77" s="263"/>
    </row>
    <row r="78" spans="1:12">
      <c r="A78" s="350" t="s">
        <v>591</v>
      </c>
      <c r="B78" s="357">
        <v>5</v>
      </c>
      <c r="C78" s="343" t="s">
        <v>622</v>
      </c>
      <c r="D78" s="295"/>
      <c r="E78" s="295">
        <v>1</v>
      </c>
      <c r="F78" s="187" t="s">
        <v>622</v>
      </c>
      <c r="G78" s="187"/>
      <c r="H78" s="190"/>
      <c r="I78" s="298"/>
      <c r="J78" s="368"/>
      <c r="K78" s="342"/>
      <c r="L78" s="263"/>
    </row>
    <row r="79" spans="1:12">
      <c r="A79" s="350" t="s">
        <v>260</v>
      </c>
      <c r="B79" s="357" t="s">
        <v>605</v>
      </c>
      <c r="C79" s="343">
        <v>3000</v>
      </c>
      <c r="D79" s="295"/>
      <c r="E79" s="295">
        <v>1</v>
      </c>
      <c r="F79" s="361">
        <v>1000</v>
      </c>
      <c r="G79" s="187"/>
      <c r="H79" s="190"/>
      <c r="I79" s="298"/>
      <c r="J79" s="368"/>
      <c r="K79" s="342"/>
      <c r="L79" s="263"/>
    </row>
    <row r="80" spans="1:12">
      <c r="A80" s="320" t="s">
        <v>589</v>
      </c>
      <c r="B80" s="358">
        <v>5</v>
      </c>
      <c r="C80" s="343" t="s">
        <v>622</v>
      </c>
      <c r="D80" s="295">
        <v>2000</v>
      </c>
      <c r="E80" s="295"/>
      <c r="F80" s="187" t="s">
        <v>622</v>
      </c>
      <c r="G80" s="187"/>
      <c r="H80" s="190"/>
      <c r="I80" s="188"/>
      <c r="J80" s="365"/>
      <c r="K80" s="340"/>
      <c r="L80" s="263"/>
    </row>
    <row r="81" spans="1:12">
      <c r="A81" s="320" t="s">
        <v>61</v>
      </c>
      <c r="B81" s="359"/>
      <c r="C81" s="343">
        <v>3000</v>
      </c>
      <c r="D81" s="344"/>
      <c r="E81" s="295">
        <v>1</v>
      </c>
      <c r="F81" s="190"/>
      <c r="G81" s="190"/>
      <c r="H81" s="190"/>
      <c r="I81" s="188"/>
      <c r="J81" s="366">
        <v>2000</v>
      </c>
      <c r="K81" s="329">
        <v>4000</v>
      </c>
      <c r="L81" s="279"/>
    </row>
    <row r="82" spans="1:12">
      <c r="A82" s="351" t="s">
        <v>63</v>
      </c>
      <c r="B82" s="360">
        <v>5</v>
      </c>
      <c r="C82" s="295" t="s">
        <v>622</v>
      </c>
      <c r="D82" s="295">
        <v>2000</v>
      </c>
      <c r="E82" s="295" t="s">
        <v>20</v>
      </c>
      <c r="F82" s="187" t="s">
        <v>622</v>
      </c>
      <c r="G82" s="187"/>
      <c r="H82" s="190"/>
      <c r="I82" s="188"/>
      <c r="J82" s="340"/>
      <c r="K82" s="340"/>
      <c r="L82" s="279"/>
    </row>
    <row r="83" spans="1:12">
      <c r="A83" s="98"/>
      <c r="B83" s="98"/>
      <c r="C83" s="296"/>
      <c r="D83" s="296"/>
      <c r="E83" s="345"/>
      <c r="F83" s="346"/>
      <c r="G83" s="346"/>
      <c r="H83" s="346"/>
      <c r="I83" s="305"/>
      <c r="J83" s="347"/>
      <c r="K83" s="347"/>
      <c r="L83" s="613"/>
    </row>
    <row r="84" spans="1:12" ht="16.5" thickBot="1">
      <c r="A84" s="65" t="s">
        <v>20</v>
      </c>
      <c r="B84" s="65"/>
      <c r="C84" s="300"/>
      <c r="D84" s="348"/>
      <c r="E84" s="348"/>
      <c r="F84" s="302"/>
      <c r="G84" s="302"/>
      <c r="H84" s="302"/>
      <c r="I84" s="304"/>
      <c r="J84" s="311"/>
      <c r="K84" s="311"/>
      <c r="L84" s="587"/>
    </row>
    <row r="85" spans="1:12" ht="16.5" thickBot="1">
      <c r="A85" s="65" t="s">
        <v>20</v>
      </c>
      <c r="B85" s="65"/>
      <c r="C85" s="176">
        <f t="shared" ref="C85:K85" si="0">SUM(C6:C82)</f>
        <v>105000</v>
      </c>
      <c r="D85" s="176">
        <f t="shared" si="0"/>
        <v>92000</v>
      </c>
      <c r="E85" s="176">
        <f t="shared" si="0"/>
        <v>30</v>
      </c>
      <c r="F85" s="177">
        <f t="shared" si="0"/>
        <v>13000</v>
      </c>
      <c r="G85" s="177">
        <f t="shared" si="0"/>
        <v>2000</v>
      </c>
      <c r="H85" s="177">
        <f t="shared" si="0"/>
        <v>16000</v>
      </c>
      <c r="I85" s="177">
        <f t="shared" si="0"/>
        <v>10000</v>
      </c>
      <c r="J85" s="177">
        <f t="shared" si="0"/>
        <v>50000</v>
      </c>
      <c r="K85" s="177">
        <f t="shared" si="0"/>
        <v>104000</v>
      </c>
      <c r="L85" s="246"/>
    </row>
    <row r="86" spans="1:12" ht="16.5" thickBot="1">
      <c r="A86" s="653" t="s">
        <v>581</v>
      </c>
      <c r="B86" s="654"/>
      <c r="C86" s="655">
        <f>SUM(C85,D85,H85,K85)</f>
        <v>317000</v>
      </c>
      <c r="D86" s="641"/>
      <c r="E86" s="641"/>
      <c r="F86" s="641"/>
      <c r="G86" s="641"/>
      <c r="H86" s="641"/>
      <c r="I86" s="641"/>
      <c r="J86" s="641"/>
      <c r="K86" s="642"/>
      <c r="L86" s="247"/>
    </row>
    <row r="87" spans="1:12" ht="16.5" thickBot="1">
      <c r="A87" s="653" t="s">
        <v>582</v>
      </c>
      <c r="B87" s="654"/>
      <c r="C87" s="655">
        <f>SUM(F85,G85,I85,J85)</f>
        <v>75000</v>
      </c>
      <c r="D87" s="641"/>
      <c r="E87" s="641"/>
      <c r="F87" s="641"/>
      <c r="G87" s="641"/>
      <c r="H87" s="641"/>
      <c r="I87" s="641"/>
      <c r="J87" s="641"/>
      <c r="K87" s="642"/>
      <c r="L87" s="246"/>
    </row>
    <row r="88" spans="1:12" ht="16.5" thickBot="1">
      <c r="A88" s="643" t="s">
        <v>623</v>
      </c>
      <c r="B88" s="644"/>
      <c r="C88" s="640" t="s">
        <v>624</v>
      </c>
      <c r="D88" s="641"/>
      <c r="E88" s="641"/>
      <c r="F88" s="641"/>
      <c r="G88" s="641"/>
      <c r="H88" s="641"/>
      <c r="I88" s="641"/>
      <c r="J88" s="641"/>
      <c r="K88" s="642"/>
      <c r="L88" s="246"/>
    </row>
    <row r="89" spans="1:12">
      <c r="C89" s="7"/>
    </row>
    <row r="90" spans="1:12">
      <c r="A90" s="556" t="s">
        <v>20</v>
      </c>
      <c r="B90" s="556"/>
      <c r="C90" s="556"/>
      <c r="D90" s="556"/>
      <c r="E90" s="556"/>
      <c r="F90" s="556"/>
      <c r="G90" s="556"/>
      <c r="H90" s="556"/>
      <c r="I90" s="556"/>
      <c r="J90" s="556"/>
      <c r="K90" s="556"/>
    </row>
  </sheetData>
  <mergeCells count="14">
    <mergeCell ref="C88:K88"/>
    <mergeCell ref="A88:B88"/>
    <mergeCell ref="A90:K90"/>
    <mergeCell ref="A1:L1"/>
    <mergeCell ref="F2:H2"/>
    <mergeCell ref="I2:K2"/>
    <mergeCell ref="L2:L5"/>
    <mergeCell ref="L83:L84"/>
    <mergeCell ref="G3:H3"/>
    <mergeCell ref="J3:K3"/>
    <mergeCell ref="A86:B86"/>
    <mergeCell ref="A87:B87"/>
    <mergeCell ref="C86:K86"/>
    <mergeCell ref="C87:K87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60EE8-BBED-43F7-B065-0A5A34C7C84A}">
  <dimension ref="A1:K102"/>
  <sheetViews>
    <sheetView topLeftCell="A67" workbookViewId="0">
      <selection activeCell="Q21" sqref="Q21"/>
    </sheetView>
  </sheetViews>
  <sheetFormatPr baseColWidth="10" defaultRowHeight="15.75"/>
  <cols>
    <col min="1" max="1" width="14.125" customWidth="1"/>
    <col min="2" max="2" width="7" customWidth="1"/>
    <col min="3" max="3" width="5.75" customWidth="1"/>
    <col min="4" max="4" width="3.625" customWidth="1"/>
    <col min="5" max="5" width="7" customWidth="1"/>
    <col min="6" max="6" width="5.875" customWidth="1"/>
    <col min="7" max="7" width="6.75" customWidth="1"/>
    <col min="8" max="9" width="6.875" customWidth="1"/>
    <col min="10" max="10" width="7.75" customWidth="1"/>
    <col min="11" max="11" width="6.75" customWidth="1"/>
  </cols>
  <sheetData>
    <row r="1" spans="1:11" ht="29.25" thickBot="1">
      <c r="A1" s="606" t="s">
        <v>625</v>
      </c>
      <c r="B1" s="607"/>
      <c r="C1" s="607"/>
      <c r="D1" s="607"/>
      <c r="E1" s="607"/>
      <c r="F1" s="607"/>
      <c r="G1" s="607"/>
      <c r="H1" s="607"/>
      <c r="I1" s="607"/>
      <c r="J1" s="607"/>
      <c r="K1" s="608"/>
    </row>
    <row r="2" spans="1:11" ht="16.5" thickBot="1">
      <c r="A2" s="87" t="s">
        <v>576</v>
      </c>
      <c r="B2" s="373" t="s">
        <v>652</v>
      </c>
      <c r="C2" s="1"/>
      <c r="D2" s="1"/>
      <c r="E2" s="645" t="s">
        <v>172</v>
      </c>
      <c r="F2" s="646"/>
      <c r="G2" s="646"/>
      <c r="H2" s="647" t="s">
        <v>173</v>
      </c>
      <c r="I2" s="648"/>
      <c r="J2" s="648"/>
      <c r="K2" s="649" t="s">
        <v>626</v>
      </c>
    </row>
    <row r="3" spans="1:11" ht="16.5" thickBot="1">
      <c r="A3" s="87" t="s">
        <v>577</v>
      </c>
      <c r="B3" s="7"/>
      <c r="C3" s="1"/>
      <c r="D3" s="1"/>
      <c r="E3" s="330" t="s">
        <v>445</v>
      </c>
      <c r="F3" s="632" t="s">
        <v>570</v>
      </c>
      <c r="G3" s="652"/>
      <c r="H3" s="331" t="s">
        <v>445</v>
      </c>
      <c r="I3" s="634" t="s">
        <v>570</v>
      </c>
      <c r="J3" s="636"/>
      <c r="K3" s="650"/>
    </row>
    <row r="4" spans="1:11" ht="16.5" thickBot="1">
      <c r="A4" s="87" t="s">
        <v>20</v>
      </c>
      <c r="B4" s="7">
        <v>3000</v>
      </c>
      <c r="C4" s="1">
        <v>2000</v>
      </c>
      <c r="D4" s="1"/>
      <c r="E4" s="330" t="s">
        <v>578</v>
      </c>
      <c r="F4" s="333" t="s">
        <v>578</v>
      </c>
      <c r="G4" s="334" t="s">
        <v>571</v>
      </c>
      <c r="H4" s="331" t="s">
        <v>578</v>
      </c>
      <c r="I4" s="335" t="s">
        <v>578</v>
      </c>
      <c r="J4" s="328" t="s">
        <v>571</v>
      </c>
      <c r="K4" s="650"/>
    </row>
    <row r="5" spans="1:11" ht="16.5" thickBot="1">
      <c r="A5" s="327" t="s">
        <v>572</v>
      </c>
      <c r="B5" s="337" t="s">
        <v>18</v>
      </c>
      <c r="C5" s="333" t="s">
        <v>14</v>
      </c>
      <c r="D5" s="332" t="s">
        <v>13</v>
      </c>
      <c r="E5" s="127">
        <v>1000</v>
      </c>
      <c r="F5" s="128">
        <v>1000</v>
      </c>
      <c r="G5" s="128">
        <v>5000</v>
      </c>
      <c r="H5" s="127">
        <v>1000</v>
      </c>
      <c r="I5" s="269">
        <v>1000</v>
      </c>
      <c r="J5" s="269">
        <v>5000</v>
      </c>
      <c r="K5" s="651"/>
    </row>
    <row r="6" spans="1:11">
      <c r="A6" s="325" t="s">
        <v>337</v>
      </c>
      <c r="B6" s="293" t="s">
        <v>20</v>
      </c>
      <c r="C6" s="293" t="s">
        <v>20</v>
      </c>
      <c r="D6" s="293">
        <v>1</v>
      </c>
      <c r="E6" s="189" t="s">
        <v>20</v>
      </c>
      <c r="F6" s="338" t="s">
        <v>20</v>
      </c>
      <c r="G6" s="338" t="s">
        <v>20</v>
      </c>
      <c r="H6" s="372"/>
      <c r="I6" s="372">
        <v>1000</v>
      </c>
      <c r="J6" s="186" t="s">
        <v>20</v>
      </c>
      <c r="K6" s="381">
        <v>3000</v>
      </c>
    </row>
    <row r="7" spans="1:11">
      <c r="A7" s="325" t="s">
        <v>92</v>
      </c>
      <c r="B7" s="293">
        <v>3000</v>
      </c>
      <c r="C7" s="293"/>
      <c r="D7" s="293">
        <v>1</v>
      </c>
      <c r="E7" s="189"/>
      <c r="F7" s="189"/>
      <c r="G7" s="189"/>
      <c r="H7" s="372"/>
      <c r="I7" s="372" t="s">
        <v>622</v>
      </c>
      <c r="J7" s="186">
        <v>5000</v>
      </c>
      <c r="K7" s="375"/>
    </row>
    <row r="8" spans="1:11">
      <c r="A8" s="325" t="s">
        <v>21</v>
      </c>
      <c r="B8" s="293">
        <v>3000</v>
      </c>
      <c r="C8" s="293">
        <v>2000</v>
      </c>
      <c r="D8" s="293"/>
      <c r="E8" s="189"/>
      <c r="F8" s="189">
        <v>1000</v>
      </c>
      <c r="G8" s="189">
        <v>5000</v>
      </c>
      <c r="H8" s="372"/>
      <c r="I8" s="372"/>
      <c r="J8" s="186"/>
      <c r="K8" s="374"/>
    </row>
    <row r="9" spans="1:11">
      <c r="A9" s="325" t="s">
        <v>585</v>
      </c>
      <c r="B9" s="293">
        <v>3000</v>
      </c>
      <c r="C9" s="293">
        <v>2000</v>
      </c>
      <c r="D9" s="293" t="s">
        <v>20</v>
      </c>
      <c r="E9" s="189">
        <v>1000</v>
      </c>
      <c r="F9" s="189"/>
      <c r="G9" s="189"/>
      <c r="H9" s="372"/>
      <c r="I9" s="372"/>
      <c r="J9" s="186"/>
      <c r="K9" s="374"/>
    </row>
    <row r="10" spans="1:11">
      <c r="A10" s="325" t="s">
        <v>192</v>
      </c>
      <c r="B10" s="293" t="s">
        <v>20</v>
      </c>
      <c r="C10" s="293"/>
      <c r="D10" s="293">
        <v>1</v>
      </c>
      <c r="E10" s="189"/>
      <c r="F10" s="189"/>
      <c r="G10" s="189"/>
      <c r="H10" s="372"/>
      <c r="I10" s="372">
        <v>1000</v>
      </c>
      <c r="J10" s="186">
        <v>5000</v>
      </c>
      <c r="K10" s="374"/>
    </row>
    <row r="11" spans="1:11">
      <c r="A11" s="325" t="s">
        <v>84</v>
      </c>
      <c r="B11" s="293"/>
      <c r="C11" s="293"/>
      <c r="D11" s="293">
        <v>1</v>
      </c>
      <c r="E11" s="189" t="s">
        <v>630</v>
      </c>
      <c r="F11" s="189"/>
      <c r="G11" s="189"/>
      <c r="H11" s="372"/>
      <c r="I11" s="372"/>
      <c r="J11" s="186"/>
      <c r="K11" s="374"/>
    </row>
    <row r="12" spans="1:11">
      <c r="A12" s="325" t="s">
        <v>646</v>
      </c>
      <c r="B12" s="293"/>
      <c r="C12" s="293"/>
      <c r="D12" s="293">
        <v>1</v>
      </c>
      <c r="E12" s="189"/>
      <c r="F12" s="189"/>
      <c r="G12" s="189"/>
      <c r="H12" s="372"/>
      <c r="I12" s="372">
        <v>1000</v>
      </c>
      <c r="J12" s="186">
        <v>5000</v>
      </c>
      <c r="K12" s="374"/>
    </row>
    <row r="13" spans="1:11">
      <c r="A13" s="325" t="s">
        <v>98</v>
      </c>
      <c r="B13" s="293">
        <v>3000</v>
      </c>
      <c r="C13" s="293"/>
      <c r="D13" s="293">
        <v>1</v>
      </c>
      <c r="E13" s="189">
        <v>1000</v>
      </c>
      <c r="F13" s="189"/>
      <c r="G13" s="189"/>
      <c r="H13" s="372"/>
      <c r="I13" s="372"/>
      <c r="J13" s="186"/>
      <c r="K13" s="374"/>
    </row>
    <row r="14" spans="1:11">
      <c r="A14" s="325" t="s">
        <v>374</v>
      </c>
      <c r="B14" s="293"/>
      <c r="C14" s="293"/>
      <c r="D14" s="293">
        <v>1</v>
      </c>
      <c r="E14" s="384" t="s">
        <v>630</v>
      </c>
      <c r="F14" s="189"/>
      <c r="G14" s="189"/>
      <c r="H14" s="372"/>
      <c r="I14" s="372"/>
      <c r="J14" s="186"/>
      <c r="K14" s="374"/>
    </row>
    <row r="15" spans="1:11">
      <c r="A15" s="325" t="s">
        <v>642</v>
      </c>
      <c r="B15" s="293"/>
      <c r="C15" s="293">
        <v>2000</v>
      </c>
      <c r="D15" s="293"/>
      <c r="E15" s="380"/>
      <c r="F15" s="189"/>
      <c r="G15" s="189"/>
      <c r="H15" s="372"/>
      <c r="I15" s="372">
        <v>1000</v>
      </c>
      <c r="J15" s="186">
        <v>5000</v>
      </c>
      <c r="K15" s="374"/>
    </row>
    <row r="16" spans="1:11">
      <c r="A16" s="322" t="s">
        <v>619</v>
      </c>
      <c r="B16" s="294">
        <v>3000</v>
      </c>
      <c r="C16" s="294">
        <v>2000</v>
      </c>
      <c r="D16" s="294"/>
      <c r="E16" s="375">
        <v>1000</v>
      </c>
      <c r="F16" s="187"/>
      <c r="G16" s="190"/>
      <c r="H16" s="188"/>
      <c r="I16" s="188"/>
      <c r="J16" s="188"/>
      <c r="K16" s="374"/>
    </row>
    <row r="17" spans="1:11">
      <c r="A17" s="349" t="s">
        <v>584</v>
      </c>
      <c r="B17" s="294" t="s">
        <v>20</v>
      </c>
      <c r="C17" s="294"/>
      <c r="D17" s="294">
        <v>1</v>
      </c>
      <c r="E17" s="183">
        <v>1000</v>
      </c>
      <c r="F17" s="187"/>
      <c r="G17" s="187"/>
      <c r="H17" s="364"/>
      <c r="I17" s="340"/>
      <c r="J17" s="340"/>
      <c r="K17" s="374"/>
    </row>
    <row r="18" spans="1:11">
      <c r="A18" s="349" t="s">
        <v>184</v>
      </c>
      <c r="B18" s="294"/>
      <c r="C18" s="294">
        <v>2000</v>
      </c>
      <c r="D18" s="294"/>
      <c r="E18" s="187"/>
      <c r="F18" s="187"/>
      <c r="G18" s="187"/>
      <c r="H18" s="186">
        <v>1000</v>
      </c>
      <c r="I18" s="340"/>
      <c r="J18" s="340"/>
      <c r="K18" s="374"/>
    </row>
    <row r="19" spans="1:11">
      <c r="A19" s="349" t="s">
        <v>618</v>
      </c>
      <c r="B19" s="294"/>
      <c r="C19" s="294">
        <v>2000</v>
      </c>
      <c r="D19" s="294"/>
      <c r="E19" s="187"/>
      <c r="F19" s="187"/>
      <c r="G19" s="187"/>
      <c r="H19" s="369"/>
      <c r="I19" s="329">
        <v>1000</v>
      </c>
      <c r="J19" s="329">
        <v>5000</v>
      </c>
      <c r="K19" s="374"/>
    </row>
    <row r="20" spans="1:11">
      <c r="A20" s="349" t="s">
        <v>636</v>
      </c>
      <c r="B20" s="294"/>
      <c r="C20" s="294"/>
      <c r="D20" s="294">
        <v>1</v>
      </c>
      <c r="E20" s="187"/>
      <c r="F20" s="187"/>
      <c r="G20" s="187"/>
      <c r="H20" s="369"/>
      <c r="I20" s="329">
        <v>1000</v>
      </c>
      <c r="J20" s="329">
        <v>5000</v>
      </c>
      <c r="K20" s="376"/>
    </row>
    <row r="21" spans="1:11">
      <c r="A21" s="349" t="s">
        <v>637</v>
      </c>
      <c r="B21" s="294"/>
      <c r="C21" s="294"/>
      <c r="D21" s="294">
        <v>1</v>
      </c>
      <c r="E21" s="187"/>
      <c r="F21" s="187"/>
      <c r="G21" s="187"/>
      <c r="H21" s="369"/>
      <c r="I21" s="329">
        <v>1000</v>
      </c>
      <c r="J21" s="329"/>
      <c r="K21" s="375">
        <v>3000</v>
      </c>
    </row>
    <row r="22" spans="1:11">
      <c r="A22" s="318" t="s">
        <v>617</v>
      </c>
      <c r="B22" s="295">
        <v>3000</v>
      </c>
      <c r="C22" s="295">
        <v>2000</v>
      </c>
      <c r="D22" s="295"/>
      <c r="E22" s="187">
        <v>1000</v>
      </c>
      <c r="F22" s="187"/>
      <c r="G22" s="187"/>
      <c r="H22" s="364"/>
      <c r="I22" s="340"/>
      <c r="J22" s="340"/>
      <c r="K22" s="374"/>
    </row>
    <row r="23" spans="1:11">
      <c r="A23" s="318" t="s">
        <v>647</v>
      </c>
      <c r="B23" s="295" t="s">
        <v>20</v>
      </c>
      <c r="C23" s="295" t="s">
        <v>20</v>
      </c>
      <c r="D23" s="295">
        <v>1</v>
      </c>
      <c r="E23" s="187"/>
      <c r="F23" s="187"/>
      <c r="G23" s="187"/>
      <c r="H23" s="369"/>
      <c r="I23" s="329" t="s">
        <v>622</v>
      </c>
      <c r="J23" s="329">
        <v>5000</v>
      </c>
      <c r="K23" s="374"/>
    </row>
    <row r="24" spans="1:11">
      <c r="A24" s="318" t="s">
        <v>635</v>
      </c>
      <c r="B24" s="295"/>
      <c r="C24" s="295"/>
      <c r="D24" s="295">
        <v>1</v>
      </c>
      <c r="E24" s="187"/>
      <c r="F24" s="187"/>
      <c r="G24" s="187"/>
      <c r="H24" s="369"/>
      <c r="I24" s="329">
        <v>1000</v>
      </c>
      <c r="J24" s="329" t="s">
        <v>20</v>
      </c>
      <c r="K24" s="375">
        <v>3000</v>
      </c>
    </row>
    <row r="25" spans="1:11">
      <c r="A25" s="318" t="s">
        <v>573</v>
      </c>
      <c r="B25" s="295" t="s">
        <v>20</v>
      </c>
      <c r="C25" s="295" t="s">
        <v>20</v>
      </c>
      <c r="D25" s="295">
        <v>1</v>
      </c>
      <c r="E25" s="187" t="s">
        <v>20</v>
      </c>
      <c r="F25" s="187"/>
      <c r="G25" s="187"/>
      <c r="H25" s="369"/>
      <c r="I25" s="329">
        <v>1000</v>
      </c>
      <c r="J25" s="329">
        <v>5000</v>
      </c>
      <c r="K25" s="374"/>
    </row>
    <row r="26" spans="1:11">
      <c r="A26" s="318" t="s">
        <v>658</v>
      </c>
      <c r="B26" s="295">
        <v>3000</v>
      </c>
      <c r="C26" s="295"/>
      <c r="D26" s="295">
        <v>1</v>
      </c>
      <c r="E26" s="187">
        <v>1000</v>
      </c>
      <c r="F26" s="187"/>
      <c r="G26" s="187"/>
      <c r="H26" s="369"/>
      <c r="I26" s="329"/>
      <c r="J26" s="329"/>
      <c r="K26" s="374"/>
    </row>
    <row r="27" spans="1:11">
      <c r="A27" s="318" t="s">
        <v>640</v>
      </c>
      <c r="B27" s="295">
        <v>3000</v>
      </c>
      <c r="C27" s="295"/>
      <c r="D27" s="295">
        <v>1</v>
      </c>
      <c r="E27" s="187">
        <v>1000</v>
      </c>
      <c r="F27" s="187"/>
      <c r="G27" s="187"/>
      <c r="H27" s="369"/>
      <c r="I27" s="329"/>
      <c r="J27" s="329"/>
      <c r="K27" s="374"/>
    </row>
    <row r="28" spans="1:11">
      <c r="A28" s="318" t="s">
        <v>627</v>
      </c>
      <c r="B28" s="295">
        <v>3000</v>
      </c>
      <c r="C28" s="295">
        <v>2000</v>
      </c>
      <c r="D28" s="295"/>
      <c r="E28" s="187">
        <v>1000</v>
      </c>
      <c r="F28" s="187"/>
      <c r="G28" s="187"/>
      <c r="H28" s="369"/>
      <c r="I28" s="329" t="s">
        <v>20</v>
      </c>
      <c r="J28" s="329" t="s">
        <v>20</v>
      </c>
      <c r="K28" s="374"/>
    </row>
    <row r="29" spans="1:11">
      <c r="A29" s="318" t="s">
        <v>208</v>
      </c>
      <c r="B29" s="295"/>
      <c r="C29" s="295"/>
      <c r="D29" s="295">
        <v>1</v>
      </c>
      <c r="E29" s="187"/>
      <c r="F29" s="187"/>
      <c r="G29" s="187"/>
      <c r="H29" s="369"/>
      <c r="I29" s="329">
        <v>1000</v>
      </c>
      <c r="J29" s="329"/>
      <c r="K29" s="375">
        <v>3000</v>
      </c>
    </row>
    <row r="30" spans="1:11">
      <c r="A30" s="318" t="s">
        <v>648</v>
      </c>
      <c r="B30" s="295" t="s">
        <v>20</v>
      </c>
      <c r="C30" s="295">
        <v>2000</v>
      </c>
      <c r="D30" s="295" t="s">
        <v>20</v>
      </c>
      <c r="E30" s="187" t="s">
        <v>20</v>
      </c>
      <c r="F30" s="187" t="s">
        <v>20</v>
      </c>
      <c r="G30" s="187" t="s">
        <v>20</v>
      </c>
      <c r="H30" s="369"/>
      <c r="I30" s="329" t="s">
        <v>622</v>
      </c>
      <c r="J30" s="329">
        <v>5000</v>
      </c>
      <c r="K30" s="374"/>
    </row>
    <row r="31" spans="1:11">
      <c r="A31" s="318" t="s">
        <v>613</v>
      </c>
      <c r="B31" s="295">
        <v>3000</v>
      </c>
      <c r="C31" s="295">
        <v>2000</v>
      </c>
      <c r="D31" s="295"/>
      <c r="E31" s="187">
        <v>1000</v>
      </c>
      <c r="F31" s="187"/>
      <c r="G31" s="187"/>
      <c r="H31" s="364"/>
      <c r="I31" s="340"/>
      <c r="J31" s="340"/>
      <c r="K31" s="374"/>
    </row>
    <row r="32" spans="1:11">
      <c r="A32" s="318" t="s">
        <v>167</v>
      </c>
      <c r="B32" s="295">
        <v>3000</v>
      </c>
      <c r="C32" s="295">
        <v>2000</v>
      </c>
      <c r="D32" s="295"/>
      <c r="E32" s="187">
        <v>1000</v>
      </c>
      <c r="F32" s="190"/>
      <c r="G32" s="190"/>
      <c r="H32" s="188"/>
      <c r="I32" s="340" t="s">
        <v>20</v>
      </c>
      <c r="J32" s="340" t="s">
        <v>20</v>
      </c>
      <c r="K32" s="374"/>
    </row>
    <row r="33" spans="1:11">
      <c r="A33" s="318" t="s">
        <v>659</v>
      </c>
      <c r="B33" s="295">
        <v>3000</v>
      </c>
      <c r="C33" s="295"/>
      <c r="D33" s="295">
        <v>1</v>
      </c>
      <c r="E33" s="187">
        <v>1000</v>
      </c>
      <c r="F33" s="190"/>
      <c r="G33" s="190"/>
      <c r="H33" s="188"/>
      <c r="I33" s="340"/>
      <c r="J33" s="340"/>
      <c r="K33" s="374"/>
    </row>
    <row r="34" spans="1:11">
      <c r="A34" s="318" t="s">
        <v>36</v>
      </c>
      <c r="B34" s="295">
        <v>3000</v>
      </c>
      <c r="C34" s="295"/>
      <c r="D34" s="295">
        <v>1</v>
      </c>
      <c r="E34" s="187">
        <v>1000</v>
      </c>
      <c r="F34" s="190"/>
      <c r="G34" s="190"/>
      <c r="H34" s="188"/>
      <c r="I34" s="340"/>
      <c r="J34" s="340"/>
      <c r="K34" s="374"/>
    </row>
    <row r="35" spans="1:11">
      <c r="A35" s="318" t="s">
        <v>344</v>
      </c>
      <c r="B35" s="295"/>
      <c r="C35" s="295">
        <v>2000</v>
      </c>
      <c r="D35" s="295"/>
      <c r="E35" s="187"/>
      <c r="F35" s="190"/>
      <c r="G35" s="190"/>
      <c r="H35" s="188"/>
      <c r="I35" s="329" t="s">
        <v>622</v>
      </c>
      <c r="J35" s="329">
        <v>5000</v>
      </c>
      <c r="K35" s="374"/>
    </row>
    <row r="36" spans="1:11">
      <c r="A36" s="318" t="s">
        <v>33</v>
      </c>
      <c r="B36" s="295">
        <v>3000</v>
      </c>
      <c r="C36" s="295">
        <v>2000</v>
      </c>
      <c r="D36" s="295"/>
      <c r="E36" s="187">
        <v>1000</v>
      </c>
      <c r="F36" s="187"/>
      <c r="G36" s="187"/>
      <c r="H36" s="188"/>
      <c r="I36" s="340"/>
      <c r="J36" s="340"/>
      <c r="K36" s="374"/>
    </row>
    <row r="37" spans="1:11">
      <c r="A37" s="318" t="s">
        <v>179</v>
      </c>
      <c r="B37" s="295"/>
      <c r="C37" s="295"/>
      <c r="D37" s="295">
        <v>1</v>
      </c>
      <c r="E37" s="187"/>
      <c r="F37" s="187"/>
      <c r="G37" s="187"/>
      <c r="H37" s="188"/>
      <c r="I37" s="329" t="s">
        <v>630</v>
      </c>
      <c r="J37" s="329" t="s">
        <v>630</v>
      </c>
      <c r="K37" s="374"/>
    </row>
    <row r="38" spans="1:11">
      <c r="A38" s="318" t="s">
        <v>137</v>
      </c>
      <c r="B38" s="295"/>
      <c r="C38" s="295"/>
      <c r="D38" s="295">
        <v>1</v>
      </c>
      <c r="E38" s="187">
        <v>1000</v>
      </c>
      <c r="F38" s="187"/>
      <c r="G38" s="187"/>
      <c r="H38" s="188"/>
      <c r="I38" s="340"/>
      <c r="J38" s="340"/>
      <c r="K38" s="376" t="s">
        <v>20</v>
      </c>
    </row>
    <row r="39" spans="1:11">
      <c r="A39" s="318" t="s">
        <v>94</v>
      </c>
      <c r="B39" s="295"/>
      <c r="C39" s="295"/>
      <c r="D39" s="295">
        <v>1</v>
      </c>
      <c r="E39" s="187" t="s">
        <v>20</v>
      </c>
      <c r="F39" s="187"/>
      <c r="G39" s="187"/>
      <c r="H39" s="188"/>
      <c r="I39" s="329">
        <v>1000</v>
      </c>
      <c r="J39" s="340"/>
      <c r="K39" s="375">
        <v>3000</v>
      </c>
    </row>
    <row r="40" spans="1:11">
      <c r="A40" s="318" t="s">
        <v>643</v>
      </c>
      <c r="B40" s="295"/>
      <c r="C40" s="295"/>
      <c r="D40" s="295">
        <v>1</v>
      </c>
      <c r="E40" s="187">
        <v>1000</v>
      </c>
      <c r="F40" s="187"/>
      <c r="G40" s="187"/>
      <c r="H40" s="188"/>
      <c r="I40" s="340"/>
      <c r="J40" s="340"/>
      <c r="K40" s="375"/>
    </row>
    <row r="41" spans="1:11">
      <c r="A41" s="318" t="s">
        <v>136</v>
      </c>
      <c r="B41" s="295"/>
      <c r="C41" s="295"/>
      <c r="D41" s="295">
        <v>1</v>
      </c>
      <c r="E41" s="187">
        <v>1000</v>
      </c>
      <c r="F41" s="187"/>
      <c r="G41" s="187"/>
      <c r="H41" s="188"/>
      <c r="I41" s="340"/>
      <c r="J41" s="340"/>
      <c r="K41" s="375"/>
    </row>
    <row r="42" spans="1:11">
      <c r="A42" s="318" t="s">
        <v>644</v>
      </c>
      <c r="B42" s="295"/>
      <c r="C42" s="295"/>
      <c r="D42" s="295">
        <v>1</v>
      </c>
      <c r="E42" s="187">
        <v>1000</v>
      </c>
      <c r="F42" s="187"/>
      <c r="G42" s="187"/>
      <c r="H42" s="188"/>
      <c r="I42" s="340"/>
      <c r="J42" s="340"/>
      <c r="K42" s="375"/>
    </row>
    <row r="43" spans="1:11">
      <c r="A43" s="318" t="s">
        <v>469</v>
      </c>
      <c r="B43" s="295"/>
      <c r="C43" s="295">
        <v>2000</v>
      </c>
      <c r="D43" s="295"/>
      <c r="E43" s="187"/>
      <c r="F43" s="187"/>
      <c r="G43" s="187"/>
      <c r="H43" s="188"/>
      <c r="I43" s="329">
        <v>1000</v>
      </c>
      <c r="J43" s="329">
        <v>5000</v>
      </c>
      <c r="K43" s="375"/>
    </row>
    <row r="44" spans="1:11">
      <c r="A44" s="318" t="s">
        <v>645</v>
      </c>
      <c r="B44" s="295">
        <v>3000</v>
      </c>
      <c r="C44" s="295">
        <v>2000</v>
      </c>
      <c r="D44" s="295"/>
      <c r="E44" s="187"/>
      <c r="F44" s="187"/>
      <c r="G44" s="187"/>
      <c r="H44" s="188"/>
      <c r="I44" s="329">
        <v>1000</v>
      </c>
      <c r="J44" s="329">
        <v>5000</v>
      </c>
      <c r="K44" s="375"/>
    </row>
    <row r="45" spans="1:11">
      <c r="A45" s="318" t="s">
        <v>40</v>
      </c>
      <c r="B45" s="295">
        <v>3000</v>
      </c>
      <c r="C45" s="295" t="s">
        <v>20</v>
      </c>
      <c r="D45" s="295">
        <v>1</v>
      </c>
      <c r="E45" s="187"/>
      <c r="F45" s="187"/>
      <c r="G45" s="187"/>
      <c r="H45" s="186"/>
      <c r="I45" s="329">
        <v>1000</v>
      </c>
      <c r="J45" s="329" t="s">
        <v>20</v>
      </c>
      <c r="K45" s="375">
        <v>3000</v>
      </c>
    </row>
    <row r="46" spans="1:11">
      <c r="A46" s="318" t="s">
        <v>203</v>
      </c>
      <c r="B46" s="295">
        <v>3000</v>
      </c>
      <c r="C46" s="295">
        <v>2000</v>
      </c>
      <c r="D46" s="295"/>
      <c r="E46" s="187"/>
      <c r="F46" s="187">
        <v>1000</v>
      </c>
      <c r="G46" s="187">
        <v>5000</v>
      </c>
      <c r="H46" s="186"/>
      <c r="I46" s="329" t="s">
        <v>20</v>
      </c>
      <c r="J46" s="329" t="s">
        <v>20</v>
      </c>
      <c r="K46" s="376"/>
    </row>
    <row r="47" spans="1:11">
      <c r="A47" s="318" t="s">
        <v>631</v>
      </c>
      <c r="B47" s="295" t="s">
        <v>20</v>
      </c>
      <c r="C47" s="295"/>
      <c r="D47" s="295">
        <v>1</v>
      </c>
      <c r="E47" s="187">
        <v>1000</v>
      </c>
      <c r="F47" s="187"/>
      <c r="G47" s="187"/>
      <c r="H47" s="186"/>
      <c r="I47" s="340"/>
      <c r="J47" s="340"/>
      <c r="K47" s="374"/>
    </row>
    <row r="48" spans="1:11">
      <c r="A48" s="318" t="s">
        <v>632</v>
      </c>
      <c r="B48" s="295">
        <v>3000</v>
      </c>
      <c r="C48" s="295">
        <v>2000</v>
      </c>
      <c r="D48" s="295"/>
      <c r="E48" s="187">
        <v>1000</v>
      </c>
      <c r="F48" s="187"/>
      <c r="G48" s="187"/>
      <c r="H48" s="186"/>
      <c r="I48" s="340"/>
      <c r="J48" s="340"/>
      <c r="K48" s="374"/>
    </row>
    <row r="49" spans="1:11">
      <c r="A49" s="318" t="s">
        <v>650</v>
      </c>
      <c r="B49" s="295" t="s">
        <v>622</v>
      </c>
      <c r="C49" s="295" t="s">
        <v>622</v>
      </c>
      <c r="D49" s="295"/>
      <c r="E49" s="187"/>
      <c r="F49" s="187"/>
      <c r="G49" s="187"/>
      <c r="H49" s="186"/>
      <c r="I49" s="329" t="s">
        <v>622</v>
      </c>
      <c r="J49" s="329">
        <v>5000</v>
      </c>
      <c r="K49" s="374"/>
    </row>
    <row r="50" spans="1:11">
      <c r="A50" s="318" t="s">
        <v>171</v>
      </c>
      <c r="B50" s="295">
        <v>3000</v>
      </c>
      <c r="C50" s="295"/>
      <c r="D50" s="295">
        <v>1</v>
      </c>
      <c r="E50" s="187">
        <v>1000</v>
      </c>
      <c r="F50" s="187"/>
      <c r="G50" s="187"/>
      <c r="H50" s="186"/>
      <c r="I50" s="340"/>
      <c r="J50" s="340"/>
      <c r="K50" s="374"/>
    </row>
    <row r="51" spans="1:11">
      <c r="A51" s="318" t="s">
        <v>601</v>
      </c>
      <c r="B51" s="295">
        <v>3000</v>
      </c>
      <c r="C51" s="295">
        <v>2000</v>
      </c>
      <c r="D51" s="295"/>
      <c r="E51" s="187">
        <v>1000</v>
      </c>
      <c r="F51" s="187"/>
      <c r="G51" s="190"/>
      <c r="H51" s="188"/>
      <c r="I51" s="340"/>
      <c r="J51" s="340"/>
      <c r="K51" s="374"/>
    </row>
    <row r="52" spans="1:11">
      <c r="A52" s="318" t="s">
        <v>433</v>
      </c>
      <c r="B52" s="295"/>
      <c r="C52" s="295"/>
      <c r="D52" s="295">
        <v>1</v>
      </c>
      <c r="E52" s="361" t="s">
        <v>20</v>
      </c>
      <c r="F52" s="187" t="s">
        <v>20</v>
      </c>
      <c r="G52" s="187" t="s">
        <v>20</v>
      </c>
      <c r="H52" s="186"/>
      <c r="I52" s="329">
        <v>1000</v>
      </c>
      <c r="J52" s="329">
        <v>5000</v>
      </c>
      <c r="K52" s="374"/>
    </row>
    <row r="53" spans="1:11">
      <c r="A53" s="318" t="s">
        <v>313</v>
      </c>
      <c r="B53" s="295"/>
      <c r="C53" s="295">
        <v>2000</v>
      </c>
      <c r="D53" s="295"/>
      <c r="E53" s="361"/>
      <c r="F53" s="187"/>
      <c r="G53" s="187"/>
      <c r="H53" s="186"/>
      <c r="I53" s="329">
        <v>1000</v>
      </c>
      <c r="J53" s="329">
        <v>5000</v>
      </c>
      <c r="K53" s="374"/>
    </row>
    <row r="54" spans="1:11">
      <c r="A54" s="318" t="s">
        <v>656</v>
      </c>
      <c r="B54" s="295"/>
      <c r="C54" s="295"/>
      <c r="D54" s="295">
        <v>1</v>
      </c>
      <c r="E54" s="187">
        <v>1000</v>
      </c>
      <c r="F54" s="187"/>
      <c r="G54" s="187"/>
      <c r="H54" s="186"/>
      <c r="I54" s="329"/>
      <c r="J54" s="329"/>
      <c r="K54" s="374"/>
    </row>
    <row r="55" spans="1:11">
      <c r="A55" s="318" t="s">
        <v>45</v>
      </c>
      <c r="B55" s="295"/>
      <c r="C55" s="295"/>
      <c r="D55" s="295">
        <v>1</v>
      </c>
      <c r="E55" s="187">
        <v>1000</v>
      </c>
      <c r="F55" s="187"/>
      <c r="G55" s="187"/>
      <c r="H55" s="186"/>
      <c r="I55" s="329"/>
      <c r="J55" s="329"/>
      <c r="K55" s="374"/>
    </row>
    <row r="56" spans="1:11">
      <c r="A56" s="318" t="s">
        <v>42</v>
      </c>
      <c r="B56" s="295" t="s">
        <v>20</v>
      </c>
      <c r="C56" s="295">
        <v>2000</v>
      </c>
      <c r="D56" s="295"/>
      <c r="E56" s="187">
        <v>1000</v>
      </c>
      <c r="F56" s="187"/>
      <c r="G56" s="187"/>
      <c r="H56" s="186"/>
      <c r="I56" s="340"/>
      <c r="J56" s="340"/>
      <c r="K56" s="374"/>
    </row>
    <row r="57" spans="1:11">
      <c r="A57" s="318" t="s">
        <v>43</v>
      </c>
      <c r="B57" s="295" t="s">
        <v>20</v>
      </c>
      <c r="C57" s="295" t="s">
        <v>20</v>
      </c>
      <c r="D57" s="295">
        <v>1</v>
      </c>
      <c r="E57" s="187">
        <v>1000</v>
      </c>
      <c r="F57" s="190"/>
      <c r="G57" s="190"/>
      <c r="H57" s="188"/>
      <c r="I57" s="340" t="s">
        <v>20</v>
      </c>
      <c r="J57" s="340" t="s">
        <v>20</v>
      </c>
      <c r="K57" s="374"/>
    </row>
    <row r="58" spans="1:11">
      <c r="A58" s="318" t="s">
        <v>222</v>
      </c>
      <c r="B58" s="295"/>
      <c r="C58" s="295"/>
      <c r="D58" s="295">
        <v>1</v>
      </c>
      <c r="E58" s="187"/>
      <c r="F58" s="190"/>
      <c r="G58" s="190"/>
      <c r="H58" s="188"/>
      <c r="I58" s="329">
        <v>1000</v>
      </c>
      <c r="J58" s="340"/>
      <c r="K58" s="375">
        <v>3000</v>
      </c>
    </row>
    <row r="59" spans="1:11">
      <c r="A59" s="318" t="s">
        <v>46</v>
      </c>
      <c r="B59" s="295">
        <v>3000</v>
      </c>
      <c r="C59" s="295">
        <v>2000</v>
      </c>
      <c r="D59" s="295" t="s">
        <v>20</v>
      </c>
      <c r="E59" s="187">
        <v>1000</v>
      </c>
      <c r="F59" s="190"/>
      <c r="G59" s="190"/>
      <c r="H59" s="188"/>
      <c r="I59" s="340"/>
      <c r="J59" s="340"/>
      <c r="K59" s="374"/>
    </row>
    <row r="60" spans="1:11">
      <c r="A60" s="318" t="s">
        <v>47</v>
      </c>
      <c r="B60" s="295">
        <v>3000</v>
      </c>
      <c r="C60" s="295">
        <v>2000</v>
      </c>
      <c r="D60" s="295"/>
      <c r="E60" s="187">
        <v>1000</v>
      </c>
      <c r="F60" s="187"/>
      <c r="G60" s="190"/>
      <c r="H60" s="188"/>
      <c r="I60" s="340"/>
      <c r="J60" s="340"/>
      <c r="K60" s="374"/>
    </row>
    <row r="61" spans="1:11">
      <c r="A61" s="318" t="s">
        <v>48</v>
      </c>
      <c r="B61" s="295">
        <v>3000</v>
      </c>
      <c r="C61" s="295">
        <v>2000</v>
      </c>
      <c r="D61" s="295"/>
      <c r="E61" s="187">
        <v>1000</v>
      </c>
      <c r="F61" s="187"/>
      <c r="G61" s="190"/>
      <c r="H61" s="188"/>
      <c r="I61" s="340"/>
      <c r="J61" s="340"/>
      <c r="K61" s="374"/>
    </row>
    <row r="62" spans="1:11">
      <c r="A62" s="318" t="s">
        <v>612</v>
      </c>
      <c r="B62" s="295" t="s">
        <v>20</v>
      </c>
      <c r="C62" s="295">
        <v>2000</v>
      </c>
      <c r="D62" s="295"/>
      <c r="E62" s="187" t="s">
        <v>20</v>
      </c>
      <c r="F62" s="187">
        <v>1000</v>
      </c>
      <c r="G62" s="187">
        <v>5000</v>
      </c>
      <c r="H62" s="186"/>
      <c r="I62" s="340"/>
      <c r="J62" s="340" t="s">
        <v>20</v>
      </c>
      <c r="K62" s="374"/>
    </row>
    <row r="63" spans="1:11">
      <c r="A63" s="318" t="s">
        <v>611</v>
      </c>
      <c r="B63" s="295">
        <v>3000</v>
      </c>
      <c r="C63" s="295">
        <v>2000</v>
      </c>
      <c r="D63" s="295" t="s">
        <v>20</v>
      </c>
      <c r="E63" s="187">
        <v>1000</v>
      </c>
      <c r="F63" s="187"/>
      <c r="G63" s="187"/>
      <c r="H63" s="188"/>
      <c r="I63" s="340"/>
      <c r="J63" s="340"/>
      <c r="K63" s="374"/>
    </row>
    <row r="64" spans="1:11">
      <c r="A64" s="318" t="s">
        <v>588</v>
      </c>
      <c r="B64" s="295">
        <v>3000</v>
      </c>
      <c r="C64" s="295">
        <v>2000</v>
      </c>
      <c r="D64" s="295" t="s">
        <v>20</v>
      </c>
      <c r="E64" s="187">
        <v>1000</v>
      </c>
      <c r="F64" s="187"/>
      <c r="G64" s="187"/>
      <c r="H64" s="188"/>
      <c r="I64" s="340"/>
      <c r="J64" s="340"/>
      <c r="K64" s="374"/>
    </row>
    <row r="65" spans="1:11">
      <c r="A65" s="318" t="s">
        <v>593</v>
      </c>
      <c r="B65" s="295">
        <v>3000</v>
      </c>
      <c r="C65" s="295">
        <v>2000</v>
      </c>
      <c r="D65" s="295" t="s">
        <v>20</v>
      </c>
      <c r="E65" s="187">
        <v>1000</v>
      </c>
      <c r="F65" s="187"/>
      <c r="G65" s="187"/>
      <c r="H65" s="188"/>
      <c r="I65" s="340"/>
      <c r="J65" s="340"/>
      <c r="K65" s="374"/>
    </row>
    <row r="66" spans="1:11">
      <c r="A66" s="319" t="s">
        <v>610</v>
      </c>
      <c r="B66" s="295"/>
      <c r="C66" s="295">
        <v>2000</v>
      </c>
      <c r="D66" s="295"/>
      <c r="E66" s="187"/>
      <c r="F66" s="187"/>
      <c r="G66" s="187"/>
      <c r="H66" s="186"/>
      <c r="I66" s="329">
        <v>1000</v>
      </c>
      <c r="J66" s="329">
        <v>5000</v>
      </c>
      <c r="K66" s="374"/>
    </row>
    <row r="67" spans="1:11">
      <c r="A67" s="319" t="s">
        <v>654</v>
      </c>
      <c r="B67" s="295">
        <v>3000</v>
      </c>
      <c r="C67" s="295"/>
      <c r="D67" s="295">
        <v>1</v>
      </c>
      <c r="E67" s="187">
        <v>1000</v>
      </c>
      <c r="F67" s="187"/>
      <c r="G67" s="187"/>
      <c r="H67" s="186"/>
      <c r="I67" s="329"/>
      <c r="J67" s="329"/>
      <c r="K67" s="374"/>
    </row>
    <row r="68" spans="1:11">
      <c r="A68" s="319" t="s">
        <v>655</v>
      </c>
      <c r="B68" s="295">
        <v>3000</v>
      </c>
      <c r="C68" s="295"/>
      <c r="D68" s="295">
        <v>1</v>
      </c>
      <c r="E68" s="187">
        <v>1000</v>
      </c>
      <c r="F68" s="187"/>
      <c r="G68" s="187"/>
      <c r="H68" s="186"/>
      <c r="I68" s="329"/>
      <c r="J68" s="329"/>
      <c r="K68" s="374"/>
    </row>
    <row r="69" spans="1:11">
      <c r="A69" s="319" t="s">
        <v>592</v>
      </c>
      <c r="B69" s="295">
        <v>3000</v>
      </c>
      <c r="C69" s="295"/>
      <c r="D69" s="295">
        <v>1</v>
      </c>
      <c r="E69" s="187">
        <v>1000</v>
      </c>
      <c r="F69" s="187"/>
      <c r="G69" s="187"/>
      <c r="H69" s="188"/>
      <c r="I69" s="340"/>
      <c r="J69" s="340"/>
      <c r="K69" s="374"/>
    </row>
    <row r="70" spans="1:11">
      <c r="A70" s="319" t="s">
        <v>633</v>
      </c>
      <c r="B70" s="295">
        <v>3000</v>
      </c>
      <c r="C70" s="295"/>
      <c r="D70" s="295">
        <v>1</v>
      </c>
      <c r="E70" s="187"/>
      <c r="F70" s="187"/>
      <c r="G70" s="187"/>
      <c r="H70" s="188"/>
      <c r="I70" s="329">
        <v>1000</v>
      </c>
      <c r="J70" s="329">
        <v>5000</v>
      </c>
      <c r="K70" s="374"/>
    </row>
    <row r="71" spans="1:11">
      <c r="A71" s="319" t="s">
        <v>72</v>
      </c>
      <c r="B71" s="295">
        <v>3000</v>
      </c>
      <c r="C71" s="295">
        <v>2000</v>
      </c>
      <c r="D71" s="295" t="s">
        <v>20</v>
      </c>
      <c r="E71" s="187">
        <v>1000</v>
      </c>
      <c r="F71" s="187"/>
      <c r="G71" s="187"/>
      <c r="H71" s="186"/>
      <c r="I71" s="329"/>
      <c r="J71" s="329"/>
      <c r="K71" s="374"/>
    </row>
    <row r="72" spans="1:11">
      <c r="A72" s="319" t="s">
        <v>314</v>
      </c>
      <c r="B72" s="295"/>
      <c r="C72" s="295">
        <v>2000</v>
      </c>
      <c r="D72" s="295"/>
      <c r="E72" s="187"/>
      <c r="F72" s="187"/>
      <c r="G72" s="187"/>
      <c r="H72" s="186"/>
      <c r="I72" s="329">
        <v>1000</v>
      </c>
      <c r="J72" s="329">
        <v>5000</v>
      </c>
      <c r="K72" s="374"/>
    </row>
    <row r="73" spans="1:11">
      <c r="A73" s="319" t="s">
        <v>187</v>
      </c>
      <c r="B73" s="295">
        <v>3000</v>
      </c>
      <c r="C73" s="295"/>
      <c r="D73" s="295"/>
      <c r="E73" s="187"/>
      <c r="F73" s="187"/>
      <c r="G73" s="187"/>
      <c r="H73" s="186"/>
      <c r="I73" s="329">
        <v>1000</v>
      </c>
      <c r="J73" s="329">
        <v>5000</v>
      </c>
      <c r="K73" s="374"/>
    </row>
    <row r="74" spans="1:11">
      <c r="A74" s="319" t="s">
        <v>140</v>
      </c>
      <c r="B74" s="295">
        <v>3000</v>
      </c>
      <c r="C74" s="295">
        <v>2000</v>
      </c>
      <c r="D74" s="295"/>
      <c r="E74" s="187">
        <v>1000</v>
      </c>
      <c r="F74" s="187"/>
      <c r="G74" s="187"/>
      <c r="H74" s="186"/>
      <c r="I74" s="329"/>
      <c r="J74" s="329"/>
      <c r="K74" s="374"/>
    </row>
    <row r="75" spans="1:11">
      <c r="A75" s="319" t="s">
        <v>649</v>
      </c>
      <c r="B75" s="295" t="s">
        <v>622</v>
      </c>
      <c r="C75" s="295" t="s">
        <v>622</v>
      </c>
      <c r="D75" s="295"/>
      <c r="E75" s="183" t="s">
        <v>622</v>
      </c>
      <c r="F75" s="187"/>
      <c r="G75" s="190"/>
      <c r="H75" s="188"/>
      <c r="I75" s="340"/>
      <c r="J75" s="340"/>
      <c r="K75" s="374"/>
    </row>
    <row r="76" spans="1:11">
      <c r="A76" s="319" t="s">
        <v>657</v>
      </c>
      <c r="B76" s="295">
        <v>3000</v>
      </c>
      <c r="C76" s="295">
        <v>2000</v>
      </c>
      <c r="D76" s="295"/>
      <c r="E76" s="183">
        <v>1000</v>
      </c>
      <c r="F76" s="187"/>
      <c r="G76" s="190"/>
      <c r="H76" s="188"/>
      <c r="I76" s="340"/>
      <c r="J76" s="340"/>
      <c r="K76" s="374"/>
    </row>
    <row r="77" spans="1:11">
      <c r="A77" s="319" t="s">
        <v>641</v>
      </c>
      <c r="B77" s="295">
        <v>3000</v>
      </c>
      <c r="C77" s="295">
        <v>2000</v>
      </c>
      <c r="D77" s="295"/>
      <c r="E77" s="187">
        <v>1000</v>
      </c>
      <c r="F77" s="190"/>
      <c r="G77" s="190"/>
      <c r="H77" s="188"/>
      <c r="I77" s="340" t="s">
        <v>20</v>
      </c>
      <c r="J77" s="340" t="s">
        <v>20</v>
      </c>
      <c r="K77" s="374"/>
    </row>
    <row r="78" spans="1:11">
      <c r="A78" s="319" t="s">
        <v>651</v>
      </c>
      <c r="B78" s="295"/>
      <c r="C78" s="295">
        <v>2000</v>
      </c>
      <c r="D78" s="295"/>
      <c r="E78" s="187"/>
      <c r="F78" s="190"/>
      <c r="G78" s="190"/>
      <c r="H78" s="188"/>
      <c r="I78" s="329">
        <v>1000</v>
      </c>
      <c r="J78" s="329">
        <v>5000</v>
      </c>
      <c r="K78" s="374"/>
    </row>
    <row r="79" spans="1:11">
      <c r="A79" s="319" t="s">
        <v>653</v>
      </c>
      <c r="B79" s="295"/>
      <c r="C79" s="295">
        <v>2000</v>
      </c>
      <c r="D79" s="295"/>
      <c r="E79" s="187"/>
      <c r="F79" s="190"/>
      <c r="G79" s="190"/>
      <c r="H79" s="188"/>
      <c r="I79" s="329">
        <v>1000</v>
      </c>
      <c r="J79" s="329">
        <v>5000</v>
      </c>
      <c r="K79" s="374"/>
    </row>
    <row r="80" spans="1:11">
      <c r="A80" s="319" t="s">
        <v>638</v>
      </c>
      <c r="B80" s="295" t="s">
        <v>20</v>
      </c>
      <c r="C80" s="295" t="s">
        <v>20</v>
      </c>
      <c r="D80" s="295">
        <v>1</v>
      </c>
      <c r="E80" s="187">
        <v>1000</v>
      </c>
      <c r="F80" s="190"/>
      <c r="G80" s="190"/>
      <c r="H80" s="188"/>
      <c r="I80" s="340" t="s">
        <v>20</v>
      </c>
      <c r="J80" s="340" t="s">
        <v>20</v>
      </c>
      <c r="K80" s="374"/>
    </row>
    <row r="81" spans="1:11">
      <c r="A81" s="319" t="s">
        <v>629</v>
      </c>
      <c r="B81" s="295"/>
      <c r="C81" s="295"/>
      <c r="D81" s="295"/>
      <c r="E81" s="187" t="s">
        <v>20</v>
      </c>
      <c r="F81" s="187"/>
      <c r="G81" s="187"/>
      <c r="H81" s="186"/>
      <c r="I81" s="329" t="s">
        <v>630</v>
      </c>
      <c r="J81" s="329" t="s">
        <v>630</v>
      </c>
      <c r="K81" s="374"/>
    </row>
    <row r="82" spans="1:11">
      <c r="A82" s="319" t="s">
        <v>55</v>
      </c>
      <c r="B82" s="295">
        <v>3000</v>
      </c>
      <c r="C82" s="295">
        <v>2000</v>
      </c>
      <c r="D82" s="295"/>
      <c r="E82" s="187">
        <v>1000</v>
      </c>
      <c r="F82" s="187"/>
      <c r="G82" s="190"/>
      <c r="H82" s="188"/>
      <c r="I82" s="340"/>
      <c r="J82" s="340"/>
      <c r="K82" s="374"/>
    </row>
    <row r="83" spans="1:11">
      <c r="A83" s="319" t="s">
        <v>660</v>
      </c>
      <c r="B83" s="295"/>
      <c r="C83" s="295"/>
      <c r="D83" s="295">
        <v>1</v>
      </c>
      <c r="E83" s="187" t="s">
        <v>20</v>
      </c>
      <c r="F83" s="187"/>
      <c r="G83" s="190"/>
      <c r="H83" s="188"/>
      <c r="I83" s="329">
        <v>1000</v>
      </c>
      <c r="J83" s="329"/>
      <c r="K83" s="375">
        <v>3000</v>
      </c>
    </row>
    <row r="84" spans="1:11">
      <c r="A84" s="319" t="s">
        <v>339</v>
      </c>
      <c r="B84" s="295">
        <v>3000</v>
      </c>
      <c r="C84" s="295">
        <v>2000</v>
      </c>
      <c r="D84" s="295"/>
      <c r="E84" s="187"/>
      <c r="F84" s="187"/>
      <c r="G84" s="187"/>
      <c r="H84" s="186" t="s">
        <v>622</v>
      </c>
      <c r="I84" s="329" t="s">
        <v>20</v>
      </c>
      <c r="J84" s="340" t="s">
        <v>20</v>
      </c>
      <c r="K84" s="374"/>
    </row>
    <row r="85" spans="1:11">
      <c r="A85" s="319" t="s">
        <v>135</v>
      </c>
      <c r="B85" s="295">
        <v>3000</v>
      </c>
      <c r="C85" s="295">
        <v>2000</v>
      </c>
      <c r="D85" s="295" t="s">
        <v>20</v>
      </c>
      <c r="E85" s="187">
        <v>1000</v>
      </c>
      <c r="F85" s="187"/>
      <c r="G85" s="190"/>
      <c r="H85" s="371" t="s">
        <v>20</v>
      </c>
      <c r="I85" s="342"/>
      <c r="J85" s="342"/>
      <c r="K85" s="374"/>
    </row>
    <row r="86" spans="1:11">
      <c r="A86" s="319" t="s">
        <v>166</v>
      </c>
      <c r="B86" s="295">
        <v>6000</v>
      </c>
      <c r="C86" s="295">
        <v>2000</v>
      </c>
      <c r="D86" s="295"/>
      <c r="E86" s="187">
        <v>1000</v>
      </c>
      <c r="F86" s="187"/>
      <c r="G86" s="190"/>
      <c r="H86" s="371"/>
      <c r="I86" s="342" t="s">
        <v>20</v>
      </c>
      <c r="J86" s="342" t="s">
        <v>20</v>
      </c>
      <c r="K86" s="374"/>
    </row>
    <row r="87" spans="1:11">
      <c r="A87" s="319" t="s">
        <v>634</v>
      </c>
      <c r="B87" s="295">
        <v>0</v>
      </c>
      <c r="C87" s="295">
        <v>0</v>
      </c>
      <c r="D87" s="295"/>
      <c r="E87" s="187">
        <v>1000</v>
      </c>
      <c r="F87" s="187"/>
      <c r="G87" s="187"/>
      <c r="H87" s="371"/>
      <c r="I87" s="342"/>
      <c r="J87" s="342"/>
      <c r="K87" s="374"/>
    </row>
    <row r="88" spans="1:11">
      <c r="A88" s="319" t="s">
        <v>57</v>
      </c>
      <c r="B88" s="295">
        <v>0</v>
      </c>
      <c r="C88" s="295">
        <v>0</v>
      </c>
      <c r="D88" s="295" t="s">
        <v>20</v>
      </c>
      <c r="E88" s="187"/>
      <c r="F88" s="187"/>
      <c r="G88" s="190"/>
      <c r="H88" s="371" t="s">
        <v>20</v>
      </c>
      <c r="I88" s="342"/>
      <c r="J88" s="342"/>
      <c r="K88" s="374"/>
    </row>
    <row r="89" spans="1:11">
      <c r="A89" s="319" t="s">
        <v>158</v>
      </c>
      <c r="B89" s="343">
        <v>3000</v>
      </c>
      <c r="C89" s="295">
        <v>2000</v>
      </c>
      <c r="D89" s="295"/>
      <c r="E89" s="187">
        <v>1000</v>
      </c>
      <c r="F89" s="190"/>
      <c r="G89" s="190"/>
      <c r="H89" s="298"/>
      <c r="I89" s="342"/>
      <c r="J89" s="342"/>
      <c r="K89" s="374"/>
    </row>
    <row r="90" spans="1:11">
      <c r="A90" s="319" t="s">
        <v>620</v>
      </c>
      <c r="B90" s="343"/>
      <c r="C90" s="295"/>
      <c r="D90" s="295">
        <v>1</v>
      </c>
      <c r="E90" s="187" t="s">
        <v>20</v>
      </c>
      <c r="F90" s="187"/>
      <c r="G90" s="187"/>
      <c r="H90" s="315"/>
      <c r="I90" s="341">
        <v>1000</v>
      </c>
      <c r="J90" s="341">
        <v>5000</v>
      </c>
      <c r="K90" s="374"/>
    </row>
    <row r="91" spans="1:11">
      <c r="A91" s="319" t="s">
        <v>628</v>
      </c>
      <c r="B91" s="343"/>
      <c r="C91" s="295">
        <v>2000</v>
      </c>
      <c r="D91" s="295"/>
      <c r="E91" s="187"/>
      <c r="F91" s="187"/>
      <c r="G91" s="187"/>
      <c r="H91" s="315"/>
      <c r="I91" s="341">
        <v>1000</v>
      </c>
      <c r="J91" s="341">
        <v>5000</v>
      </c>
      <c r="K91" s="374"/>
    </row>
    <row r="92" spans="1:11">
      <c r="A92" s="319" t="s">
        <v>639</v>
      </c>
      <c r="B92" s="343"/>
      <c r="C92" s="295"/>
      <c r="D92" s="295">
        <v>1</v>
      </c>
      <c r="E92" s="187">
        <v>1000</v>
      </c>
      <c r="F92" s="187"/>
      <c r="G92" s="187"/>
      <c r="H92" s="315"/>
      <c r="I92" s="341"/>
      <c r="J92" s="341"/>
      <c r="K92" s="374"/>
    </row>
    <row r="93" spans="1:11">
      <c r="A93" s="320" t="s">
        <v>61</v>
      </c>
      <c r="B93" s="343" t="s">
        <v>20</v>
      </c>
      <c r="C93" s="295"/>
      <c r="D93" s="295">
        <v>1</v>
      </c>
      <c r="E93" s="187"/>
      <c r="F93" s="187"/>
      <c r="G93" s="187"/>
      <c r="H93" s="186"/>
      <c r="I93" s="329">
        <v>1000</v>
      </c>
      <c r="J93" s="329">
        <v>5000</v>
      </c>
      <c r="K93" s="377"/>
    </row>
    <row r="94" spans="1:11">
      <c r="A94" s="351" t="s">
        <v>63</v>
      </c>
      <c r="B94" s="295">
        <v>3000</v>
      </c>
      <c r="C94" s="295">
        <v>2000</v>
      </c>
      <c r="D94" s="295" t="s">
        <v>20</v>
      </c>
      <c r="E94" s="187">
        <v>1000</v>
      </c>
      <c r="F94" s="187"/>
      <c r="G94" s="190"/>
      <c r="H94" s="188"/>
      <c r="I94" s="340"/>
      <c r="J94" s="340"/>
      <c r="K94" s="377"/>
    </row>
    <row r="95" spans="1:11">
      <c r="A95" s="98"/>
      <c r="B95" s="296"/>
      <c r="C95" s="296"/>
      <c r="D95" s="345"/>
      <c r="E95" s="346"/>
      <c r="F95" s="346"/>
      <c r="G95" s="346"/>
      <c r="H95" s="305"/>
      <c r="I95" s="347"/>
      <c r="J95" s="347"/>
      <c r="K95" s="656"/>
    </row>
    <row r="96" spans="1:11" ht="16.5" thickBot="1">
      <c r="A96" s="65" t="s">
        <v>20</v>
      </c>
      <c r="B96" s="300"/>
      <c r="C96" s="348"/>
      <c r="D96" s="348"/>
      <c r="E96" s="302"/>
      <c r="F96" s="302"/>
      <c r="G96" s="302"/>
      <c r="H96" s="304"/>
      <c r="I96" s="311"/>
      <c r="J96" s="311"/>
      <c r="K96" s="657"/>
    </row>
    <row r="97" spans="1:11" ht="16.5" thickBot="1">
      <c r="A97" s="65" t="s">
        <v>20</v>
      </c>
      <c r="B97" s="176">
        <f t="shared" ref="B97:J97" si="0">SUM(B6:B94)</f>
        <v>126000</v>
      </c>
      <c r="C97" s="176">
        <f t="shared" si="0"/>
        <v>84000</v>
      </c>
      <c r="D97" s="176">
        <f t="shared" si="0"/>
        <v>41</v>
      </c>
      <c r="E97" s="177">
        <f t="shared" si="0"/>
        <v>46000</v>
      </c>
      <c r="F97" s="177">
        <f t="shared" si="0"/>
        <v>3000</v>
      </c>
      <c r="G97" s="177">
        <f t="shared" si="0"/>
        <v>15000</v>
      </c>
      <c r="H97" s="177">
        <f t="shared" si="0"/>
        <v>1000</v>
      </c>
      <c r="I97" s="177">
        <f t="shared" si="0"/>
        <v>27000</v>
      </c>
      <c r="J97" s="177">
        <f t="shared" si="0"/>
        <v>120000</v>
      </c>
      <c r="K97" s="378">
        <f>SUM(K6:K94)</f>
        <v>24000</v>
      </c>
    </row>
    <row r="98" spans="1:11" ht="16.5" thickBot="1">
      <c r="A98" s="382" t="s">
        <v>661</v>
      </c>
      <c r="B98" s="655">
        <f>SUM(B97,C97,G97,J97,K97)</f>
        <v>369000</v>
      </c>
      <c r="C98" s="641"/>
      <c r="D98" s="641"/>
      <c r="E98" s="641"/>
      <c r="F98" s="641"/>
      <c r="G98" s="641"/>
      <c r="H98" s="641"/>
      <c r="I98" s="641"/>
      <c r="J98" s="642"/>
      <c r="K98" s="379"/>
    </row>
    <row r="99" spans="1:11" ht="16.5" thickBot="1">
      <c r="A99" s="382" t="s">
        <v>582</v>
      </c>
      <c r="B99" s="655">
        <f>SUM(E97,F97,H97,I97)</f>
        <v>77000</v>
      </c>
      <c r="C99" s="641"/>
      <c r="D99" s="641"/>
      <c r="E99" s="641"/>
      <c r="F99" s="641"/>
      <c r="G99" s="641"/>
      <c r="H99" s="641"/>
      <c r="I99" s="641"/>
      <c r="J99" s="642"/>
      <c r="K99" s="246"/>
    </row>
    <row r="100" spans="1:11" ht="16.5" thickBot="1">
      <c r="A100" s="383" t="s">
        <v>623</v>
      </c>
      <c r="B100" s="640" t="s">
        <v>662</v>
      </c>
      <c r="C100" s="641"/>
      <c r="D100" s="641"/>
      <c r="E100" s="641"/>
      <c r="F100" s="641"/>
      <c r="G100" s="641"/>
      <c r="H100" s="641"/>
      <c r="I100" s="641"/>
      <c r="J100" s="642"/>
      <c r="K100" s="246"/>
    </row>
    <row r="101" spans="1:11">
      <c r="B101" s="7"/>
    </row>
    <row r="102" spans="1:11">
      <c r="A102" s="556" t="s">
        <v>20</v>
      </c>
      <c r="B102" s="556"/>
      <c r="C102" s="556"/>
      <c r="D102" s="556"/>
      <c r="E102" s="556"/>
      <c r="F102" s="556"/>
      <c r="G102" s="556"/>
      <c r="H102" s="556"/>
      <c r="I102" s="556"/>
      <c r="J102" s="556"/>
    </row>
  </sheetData>
  <mergeCells count="11">
    <mergeCell ref="A102:J102"/>
    <mergeCell ref="K95:K96"/>
    <mergeCell ref="B98:J98"/>
    <mergeCell ref="B99:J99"/>
    <mergeCell ref="B100:J100"/>
    <mergeCell ref="A1:K1"/>
    <mergeCell ref="E2:G2"/>
    <mergeCell ref="H2:J2"/>
    <mergeCell ref="K2:K5"/>
    <mergeCell ref="F3:G3"/>
    <mergeCell ref="I3:J3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08B3-C1EE-4964-A281-1A5EF329142D}">
  <dimension ref="A1:I69"/>
  <sheetViews>
    <sheetView workbookViewId="0">
      <selection activeCell="K19" sqref="K19"/>
    </sheetView>
  </sheetViews>
  <sheetFormatPr baseColWidth="10" defaultRowHeight="15.75"/>
  <cols>
    <col min="1" max="1" width="22.625" customWidth="1"/>
    <col min="2" max="2" width="7.5" customWidth="1"/>
    <col min="3" max="3" width="6.625" customWidth="1"/>
    <col min="4" max="4" width="3.625" customWidth="1"/>
    <col min="5" max="5" width="7.375" customWidth="1"/>
    <col min="6" max="6" width="7.5" customWidth="1"/>
    <col min="7" max="7" width="7.375" customWidth="1"/>
    <col min="8" max="8" width="7.625" customWidth="1"/>
    <col min="9" max="9" width="9" customWidth="1"/>
  </cols>
  <sheetData>
    <row r="1" spans="1:9" ht="29.25" thickBot="1">
      <c r="A1" s="606" t="s">
        <v>448</v>
      </c>
      <c r="B1" s="607"/>
      <c r="C1" s="607"/>
      <c r="D1" s="607"/>
      <c r="E1" s="607"/>
      <c r="F1" s="607"/>
      <c r="G1" s="607"/>
      <c r="H1" s="607"/>
      <c r="I1" s="608"/>
    </row>
    <row r="2" spans="1:9" ht="16.5" thickBot="1">
      <c r="A2" s="87" t="s">
        <v>267</v>
      </c>
      <c r="B2" s="7"/>
      <c r="C2" s="1"/>
      <c r="D2" s="1"/>
      <c r="E2" s="590" t="s">
        <v>172</v>
      </c>
      <c r="F2" s="609"/>
      <c r="G2" s="610" t="s">
        <v>173</v>
      </c>
      <c r="H2" s="611"/>
      <c r="I2" s="586" t="s">
        <v>449</v>
      </c>
    </row>
    <row r="3" spans="1:9" ht="16.5" thickBot="1">
      <c r="A3" s="8"/>
      <c r="B3" s="88">
        <v>3000</v>
      </c>
      <c r="C3" s="5">
        <v>4000</v>
      </c>
      <c r="D3" s="1"/>
      <c r="E3" s="89">
        <v>1000</v>
      </c>
      <c r="F3" s="109">
        <v>5000</v>
      </c>
      <c r="G3" s="89">
        <v>2000</v>
      </c>
      <c r="H3" s="244">
        <v>6000</v>
      </c>
      <c r="I3" s="625"/>
    </row>
    <row r="4" spans="1:9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445</v>
      </c>
      <c r="F4" s="138" t="s">
        <v>446</v>
      </c>
      <c r="G4" s="240" t="s">
        <v>457</v>
      </c>
      <c r="H4" s="240" t="s">
        <v>447</v>
      </c>
      <c r="I4" s="587"/>
    </row>
    <row r="5" spans="1:9">
      <c r="A5" s="143" t="s">
        <v>130</v>
      </c>
      <c r="B5" s="139">
        <v>3000</v>
      </c>
      <c r="C5" s="139">
        <v>2000</v>
      </c>
      <c r="D5" s="139"/>
      <c r="E5" s="140">
        <v>1000</v>
      </c>
      <c r="F5" s="140"/>
      <c r="G5" s="142"/>
      <c r="H5" s="241"/>
      <c r="I5" s="245"/>
    </row>
    <row r="6" spans="1:9">
      <c r="A6" s="219" t="s">
        <v>21</v>
      </c>
      <c r="B6" s="139">
        <v>3000</v>
      </c>
      <c r="C6" s="139">
        <v>2000</v>
      </c>
      <c r="D6" s="139"/>
      <c r="E6" s="140">
        <v>1000</v>
      </c>
      <c r="F6" s="140"/>
      <c r="G6" s="160"/>
      <c r="H6" s="164"/>
      <c r="I6" s="173"/>
    </row>
    <row r="7" spans="1:9">
      <c r="A7" s="219" t="s">
        <v>106</v>
      </c>
      <c r="B7" s="139">
        <v>3000</v>
      </c>
      <c r="C7" s="139">
        <v>2000</v>
      </c>
      <c r="D7" s="139"/>
      <c r="E7" s="140" t="s">
        <v>20</v>
      </c>
      <c r="F7" s="140"/>
      <c r="G7" s="142">
        <v>2000</v>
      </c>
      <c r="H7" s="164"/>
      <c r="I7" s="173"/>
    </row>
    <row r="8" spans="1:9">
      <c r="A8" s="252" t="s">
        <v>24</v>
      </c>
      <c r="B8" s="139">
        <v>3000</v>
      </c>
      <c r="C8" s="139">
        <v>2000</v>
      </c>
      <c r="D8" s="139"/>
      <c r="E8" s="140" t="s">
        <v>20</v>
      </c>
      <c r="F8" s="140"/>
      <c r="G8" s="142">
        <v>2000</v>
      </c>
      <c r="H8" s="164"/>
      <c r="I8" s="173"/>
    </row>
    <row r="9" spans="1:9">
      <c r="A9" s="219" t="s">
        <v>162</v>
      </c>
      <c r="B9" s="110">
        <v>3000</v>
      </c>
      <c r="C9" s="110">
        <v>2000</v>
      </c>
      <c r="D9" s="110"/>
      <c r="E9" s="95">
        <v>1000</v>
      </c>
      <c r="F9" s="95"/>
      <c r="G9" s="96"/>
      <c r="H9" s="96"/>
      <c r="I9" s="173"/>
    </row>
    <row r="10" spans="1:9">
      <c r="A10" s="219" t="s">
        <v>450</v>
      </c>
      <c r="B10" s="110">
        <v>3000</v>
      </c>
      <c r="C10" s="110">
        <v>2000</v>
      </c>
      <c r="D10" s="110"/>
      <c r="E10" s="95"/>
      <c r="F10" s="95"/>
      <c r="G10" s="96">
        <v>2000</v>
      </c>
      <c r="H10" s="96"/>
      <c r="I10" s="173"/>
    </row>
    <row r="11" spans="1:9">
      <c r="A11" s="219" t="s">
        <v>164</v>
      </c>
      <c r="B11" s="110">
        <v>3000</v>
      </c>
      <c r="C11" s="110">
        <v>2000</v>
      </c>
      <c r="D11" s="110"/>
      <c r="E11" s="95"/>
      <c r="F11" s="95"/>
      <c r="G11" s="96"/>
      <c r="H11" s="96">
        <v>6000</v>
      </c>
      <c r="I11" s="173"/>
    </row>
    <row r="12" spans="1:9">
      <c r="A12" s="219" t="s">
        <v>180</v>
      </c>
      <c r="B12" s="110">
        <v>3000</v>
      </c>
      <c r="C12" s="110"/>
      <c r="D12" s="110">
        <v>1</v>
      </c>
      <c r="E12" s="95">
        <v>1000</v>
      </c>
      <c r="F12" s="162"/>
      <c r="G12" s="164"/>
      <c r="H12" s="242"/>
      <c r="I12" s="173"/>
    </row>
    <row r="13" spans="1:9">
      <c r="A13" s="219" t="s">
        <v>99</v>
      </c>
      <c r="B13" s="110">
        <v>3000</v>
      </c>
      <c r="C13" s="110"/>
      <c r="D13" s="110">
        <v>1</v>
      </c>
      <c r="E13" s="95"/>
      <c r="F13" s="95"/>
      <c r="G13" s="96">
        <v>2000</v>
      </c>
      <c r="H13" s="249"/>
      <c r="I13" s="250"/>
    </row>
    <row r="14" spans="1:9">
      <c r="A14" s="106" t="s">
        <v>74</v>
      </c>
      <c r="B14" s="94">
        <v>3000</v>
      </c>
      <c r="C14" s="94">
        <v>2000</v>
      </c>
      <c r="D14" s="94"/>
      <c r="E14" s="95">
        <v>1000</v>
      </c>
      <c r="F14" s="162"/>
      <c r="G14" s="164"/>
      <c r="H14" s="242"/>
      <c r="I14" s="173"/>
    </row>
    <row r="15" spans="1:9">
      <c r="A15" s="106" t="s">
        <v>28</v>
      </c>
      <c r="B15" s="94">
        <v>3000</v>
      </c>
      <c r="C15" s="94">
        <v>2000</v>
      </c>
      <c r="D15" s="94"/>
      <c r="E15" s="95">
        <v>1000</v>
      </c>
      <c r="F15" s="162"/>
      <c r="G15" s="164"/>
      <c r="H15" s="242"/>
      <c r="I15" s="173"/>
    </row>
    <row r="16" spans="1:9">
      <c r="A16" s="106" t="s">
        <v>116</v>
      </c>
      <c r="B16" s="94">
        <v>3000</v>
      </c>
      <c r="C16" s="94">
        <v>2000</v>
      </c>
      <c r="D16" s="94"/>
      <c r="E16" s="95">
        <v>1000</v>
      </c>
      <c r="F16" s="162"/>
      <c r="G16" s="164"/>
      <c r="H16" s="242"/>
      <c r="I16" s="173"/>
    </row>
    <row r="17" spans="1:9">
      <c r="A17" s="106" t="s">
        <v>65</v>
      </c>
      <c r="B17" s="94">
        <v>3000</v>
      </c>
      <c r="C17" s="94">
        <v>2000</v>
      </c>
      <c r="D17" s="94"/>
      <c r="E17" s="95">
        <v>1000</v>
      </c>
      <c r="F17" s="162"/>
      <c r="G17" s="164"/>
      <c r="H17" s="242"/>
      <c r="I17" s="173"/>
    </row>
    <row r="18" spans="1:9">
      <c r="A18" s="106" t="s">
        <v>453</v>
      </c>
      <c r="B18" s="94"/>
      <c r="C18" s="94"/>
      <c r="D18" s="94">
        <v>1</v>
      </c>
      <c r="E18" s="95"/>
      <c r="F18" s="162"/>
      <c r="G18" s="164"/>
      <c r="H18" s="249">
        <v>6000</v>
      </c>
      <c r="I18" s="173"/>
    </row>
    <row r="19" spans="1:9">
      <c r="A19" s="106" t="s">
        <v>318</v>
      </c>
      <c r="B19" s="94">
        <v>3000</v>
      </c>
      <c r="C19" s="94"/>
      <c r="D19" s="94">
        <v>1</v>
      </c>
      <c r="E19" s="95">
        <v>1000</v>
      </c>
      <c r="F19" s="162"/>
      <c r="G19" s="164"/>
      <c r="H19" s="242"/>
      <c r="I19" s="173"/>
    </row>
    <row r="20" spans="1:9">
      <c r="A20" s="106" t="s">
        <v>354</v>
      </c>
      <c r="B20" s="94">
        <v>3000</v>
      </c>
      <c r="C20" s="94">
        <v>2000</v>
      </c>
      <c r="D20" s="94"/>
      <c r="E20" s="95">
        <v>1000</v>
      </c>
      <c r="F20" s="162"/>
      <c r="G20" s="164"/>
      <c r="H20" s="242"/>
      <c r="I20" s="173"/>
    </row>
    <row r="21" spans="1:9">
      <c r="A21" s="106" t="s">
        <v>105</v>
      </c>
      <c r="B21" s="94">
        <v>3000</v>
      </c>
      <c r="C21" s="94"/>
      <c r="D21" s="94">
        <v>1</v>
      </c>
      <c r="E21" s="95" t="s">
        <v>20</v>
      </c>
      <c r="F21" s="95">
        <v>5000</v>
      </c>
      <c r="G21" s="164"/>
      <c r="H21" s="242"/>
      <c r="I21" s="173"/>
    </row>
    <row r="22" spans="1:9">
      <c r="A22" s="106" t="s">
        <v>168</v>
      </c>
      <c r="B22" s="94">
        <v>3000</v>
      </c>
      <c r="C22" s="94"/>
      <c r="D22" s="94">
        <v>1</v>
      </c>
      <c r="E22" s="95"/>
      <c r="F22" s="95"/>
      <c r="G22" s="96">
        <v>2000</v>
      </c>
      <c r="H22" s="242" t="s">
        <v>20</v>
      </c>
      <c r="I22" s="173"/>
    </row>
    <row r="23" spans="1:9">
      <c r="A23" s="106" t="s">
        <v>459</v>
      </c>
      <c r="B23" s="94">
        <v>3000</v>
      </c>
      <c r="C23" s="94"/>
      <c r="D23" s="94">
        <v>1</v>
      </c>
      <c r="E23" s="95"/>
      <c r="F23" s="95"/>
      <c r="G23" s="96"/>
      <c r="H23" s="249">
        <v>6000</v>
      </c>
      <c r="I23" s="173"/>
    </row>
    <row r="24" spans="1:9">
      <c r="A24" s="106" t="s">
        <v>102</v>
      </c>
      <c r="B24" s="94">
        <v>3000</v>
      </c>
      <c r="C24" s="94"/>
      <c r="D24" s="94">
        <v>1</v>
      </c>
      <c r="E24" s="95">
        <v>1000</v>
      </c>
      <c r="F24" s="162"/>
      <c r="G24" s="164"/>
      <c r="H24" s="242"/>
      <c r="I24" s="173"/>
    </row>
    <row r="25" spans="1:9">
      <c r="A25" s="106" t="s">
        <v>167</v>
      </c>
      <c r="B25" s="94">
        <v>3000</v>
      </c>
      <c r="C25" s="94">
        <v>2000</v>
      </c>
      <c r="D25" s="94" t="s">
        <v>20</v>
      </c>
      <c r="E25" s="95">
        <v>1000</v>
      </c>
      <c r="F25" s="162"/>
      <c r="G25" s="164"/>
      <c r="H25" s="242"/>
      <c r="I25" s="173"/>
    </row>
    <row r="26" spans="1:9">
      <c r="A26" s="106" t="s">
        <v>95</v>
      </c>
      <c r="B26" s="94">
        <v>3000</v>
      </c>
      <c r="C26" s="94"/>
      <c r="D26" s="94">
        <v>1</v>
      </c>
      <c r="E26" s="95">
        <v>1000</v>
      </c>
      <c r="F26" s="162"/>
      <c r="G26" s="164"/>
      <c r="H26" s="242"/>
      <c r="I26" s="173"/>
    </row>
    <row r="27" spans="1:9">
      <c r="A27" s="106" t="s">
        <v>33</v>
      </c>
      <c r="B27" s="94" t="s">
        <v>228</v>
      </c>
      <c r="C27" s="94" t="s">
        <v>228</v>
      </c>
      <c r="D27" s="94"/>
      <c r="E27" s="95" t="s">
        <v>228</v>
      </c>
      <c r="F27" s="162"/>
      <c r="G27" s="164"/>
      <c r="H27" s="242"/>
      <c r="I27" s="173"/>
    </row>
    <row r="28" spans="1:9">
      <c r="A28" s="106" t="s">
        <v>171</v>
      </c>
      <c r="B28" s="94">
        <v>3000</v>
      </c>
      <c r="C28" s="94"/>
      <c r="D28" s="94">
        <v>1</v>
      </c>
      <c r="E28" s="95">
        <v>1000</v>
      </c>
      <c r="F28" s="95"/>
      <c r="G28" s="164"/>
      <c r="H28" s="242"/>
      <c r="I28" s="173"/>
    </row>
    <row r="29" spans="1:9">
      <c r="A29" s="106" t="s">
        <v>161</v>
      </c>
      <c r="B29" s="94">
        <v>3000</v>
      </c>
      <c r="C29" s="94">
        <v>2000</v>
      </c>
      <c r="D29" s="94"/>
      <c r="E29" s="95">
        <v>1000</v>
      </c>
      <c r="F29" s="162"/>
      <c r="G29" s="164"/>
      <c r="H29" s="242"/>
      <c r="I29" s="173"/>
    </row>
    <row r="30" spans="1:9">
      <c r="A30" s="106" t="s">
        <v>45</v>
      </c>
      <c r="B30" s="94"/>
      <c r="C30" s="94"/>
      <c r="D30" s="94">
        <v>1</v>
      </c>
      <c r="E30" s="95">
        <v>1000</v>
      </c>
      <c r="F30" s="162"/>
      <c r="G30" s="164"/>
      <c r="H30" s="242"/>
      <c r="I30" s="173"/>
    </row>
    <row r="31" spans="1:9">
      <c r="A31" s="106" t="s">
        <v>308</v>
      </c>
      <c r="B31" s="94">
        <v>3000</v>
      </c>
      <c r="C31" s="94"/>
      <c r="D31" s="94">
        <v>1</v>
      </c>
      <c r="E31" s="95">
        <v>1000</v>
      </c>
      <c r="F31" s="162"/>
      <c r="G31" s="164"/>
      <c r="H31" s="242"/>
      <c r="I31" s="173"/>
    </row>
    <row r="32" spans="1:9">
      <c r="A32" s="106" t="s">
        <v>319</v>
      </c>
      <c r="B32" s="94">
        <v>3000</v>
      </c>
      <c r="C32" s="94">
        <v>2000</v>
      </c>
      <c r="D32" s="94"/>
      <c r="E32" s="95">
        <v>1000</v>
      </c>
      <c r="F32" s="162"/>
      <c r="G32" s="164"/>
      <c r="H32" s="242"/>
      <c r="I32" s="173"/>
    </row>
    <row r="33" spans="1:9">
      <c r="A33" s="106" t="s">
        <v>48</v>
      </c>
      <c r="B33" s="94">
        <v>3000</v>
      </c>
      <c r="C33" s="94">
        <v>2000</v>
      </c>
      <c r="D33" s="94"/>
      <c r="E33" s="95">
        <v>1000</v>
      </c>
      <c r="F33" s="162"/>
      <c r="G33" s="164"/>
      <c r="H33" s="242"/>
      <c r="I33" s="173"/>
    </row>
    <row r="34" spans="1:9">
      <c r="A34" s="106" t="s">
        <v>139</v>
      </c>
      <c r="B34" s="94">
        <v>3000</v>
      </c>
      <c r="C34" s="94">
        <v>2000</v>
      </c>
      <c r="D34" s="94" t="s">
        <v>20</v>
      </c>
      <c r="E34" s="95">
        <v>1000</v>
      </c>
      <c r="F34" s="162"/>
      <c r="G34" s="164"/>
      <c r="H34" s="242" t="s">
        <v>20</v>
      </c>
      <c r="I34" s="173"/>
    </row>
    <row r="35" spans="1:9">
      <c r="A35" s="106" t="s">
        <v>103</v>
      </c>
      <c r="B35" s="94">
        <v>3000</v>
      </c>
      <c r="C35" s="94" t="s">
        <v>20</v>
      </c>
      <c r="D35" s="94">
        <v>1</v>
      </c>
      <c r="E35" s="95">
        <v>1000</v>
      </c>
      <c r="F35" s="95"/>
      <c r="G35" s="96"/>
      <c r="H35" s="242"/>
      <c r="I35" s="173"/>
    </row>
    <row r="36" spans="1:9">
      <c r="A36" s="106" t="s">
        <v>115</v>
      </c>
      <c r="B36" s="94">
        <v>3000</v>
      </c>
      <c r="C36" s="94" t="s">
        <v>20</v>
      </c>
      <c r="D36" s="94">
        <v>1</v>
      </c>
      <c r="E36" s="95">
        <v>1000</v>
      </c>
      <c r="F36" s="95"/>
      <c r="G36" s="96"/>
      <c r="H36" s="242"/>
      <c r="I36" s="173"/>
    </row>
    <row r="37" spans="1:9">
      <c r="A37" s="105" t="s">
        <v>455</v>
      </c>
      <c r="B37" s="94">
        <v>3000</v>
      </c>
      <c r="C37" s="94">
        <v>2000</v>
      </c>
      <c r="D37" s="94"/>
      <c r="E37" s="95"/>
      <c r="F37" s="95"/>
      <c r="G37" s="96"/>
      <c r="H37" s="249">
        <v>6000</v>
      </c>
      <c r="I37" s="173"/>
    </row>
    <row r="38" spans="1:9">
      <c r="A38" s="105" t="s">
        <v>456</v>
      </c>
      <c r="B38" s="94">
        <v>3000</v>
      </c>
      <c r="C38" s="94">
        <v>2000</v>
      </c>
      <c r="D38" s="94"/>
      <c r="E38" s="95"/>
      <c r="F38" s="95"/>
      <c r="G38" s="96"/>
      <c r="H38" s="249">
        <v>6000</v>
      </c>
      <c r="I38" s="173"/>
    </row>
    <row r="39" spans="1:9">
      <c r="A39" s="105" t="s">
        <v>138</v>
      </c>
      <c r="B39" s="94">
        <v>3000</v>
      </c>
      <c r="C39" s="94"/>
      <c r="D39" s="94">
        <v>1</v>
      </c>
      <c r="E39" s="95">
        <v>1000</v>
      </c>
      <c r="F39" s="162"/>
      <c r="G39" s="164"/>
      <c r="H39" s="242"/>
      <c r="I39" s="173"/>
    </row>
    <row r="40" spans="1:9">
      <c r="A40" s="105" t="s">
        <v>194</v>
      </c>
      <c r="B40" s="94">
        <v>3000</v>
      </c>
      <c r="C40" s="94"/>
      <c r="D40" s="94">
        <v>1</v>
      </c>
      <c r="E40" s="95">
        <v>1000</v>
      </c>
      <c r="F40" s="162"/>
      <c r="G40" s="164"/>
      <c r="H40" s="242"/>
      <c r="I40" s="173"/>
    </row>
    <row r="41" spans="1:9">
      <c r="A41" s="107" t="s">
        <v>163</v>
      </c>
      <c r="B41" s="94">
        <v>3000</v>
      </c>
      <c r="C41" s="94"/>
      <c r="D41" s="94">
        <v>1</v>
      </c>
      <c r="E41" s="95">
        <v>1000</v>
      </c>
      <c r="F41" s="162"/>
      <c r="G41" s="164"/>
      <c r="H41" s="242"/>
      <c r="I41" s="173"/>
    </row>
    <row r="42" spans="1:9">
      <c r="A42" s="105" t="s">
        <v>140</v>
      </c>
      <c r="B42" s="94">
        <v>3000</v>
      </c>
      <c r="C42" s="94" t="s">
        <v>20</v>
      </c>
      <c r="D42" s="94">
        <v>1</v>
      </c>
      <c r="E42" s="95">
        <v>1000</v>
      </c>
      <c r="F42" s="95"/>
      <c r="G42" s="164"/>
      <c r="H42" s="242"/>
      <c r="I42" s="173"/>
    </row>
    <row r="43" spans="1:9">
      <c r="A43" s="105" t="s">
        <v>452</v>
      </c>
      <c r="B43" s="94">
        <v>3000</v>
      </c>
      <c r="C43" s="94"/>
      <c r="D43" s="94">
        <v>1</v>
      </c>
      <c r="E43" s="95">
        <v>1000</v>
      </c>
      <c r="F43" s="95"/>
      <c r="G43" s="164"/>
      <c r="H43" s="242"/>
      <c r="I43" s="173"/>
    </row>
    <row r="44" spans="1:9">
      <c r="A44" s="105" t="s">
        <v>202</v>
      </c>
      <c r="B44" s="94">
        <v>3000</v>
      </c>
      <c r="C44" s="94">
        <v>2000</v>
      </c>
      <c r="D44" s="94"/>
      <c r="E44" s="95">
        <v>1000</v>
      </c>
      <c r="F44" s="162" t="s">
        <v>20</v>
      </c>
      <c r="G44" s="164" t="s">
        <v>20</v>
      </c>
      <c r="H44" s="242"/>
      <c r="I44" s="173"/>
    </row>
    <row r="45" spans="1:9">
      <c r="A45" s="105" t="s">
        <v>54</v>
      </c>
      <c r="B45" s="94" t="s">
        <v>228</v>
      </c>
      <c r="C45" s="94" t="s">
        <v>228</v>
      </c>
      <c r="D45" s="94"/>
      <c r="E45" s="95" t="s">
        <v>228</v>
      </c>
      <c r="F45" s="95"/>
      <c r="G45" s="164"/>
      <c r="H45" s="242"/>
      <c r="I45" s="173"/>
    </row>
    <row r="46" spans="1:9">
      <c r="A46" s="105" t="s">
        <v>55</v>
      </c>
      <c r="B46" s="94">
        <v>3000</v>
      </c>
      <c r="C46" s="94">
        <v>2000</v>
      </c>
      <c r="D46" s="94"/>
      <c r="E46" s="95">
        <v>1000</v>
      </c>
      <c r="F46" s="162"/>
      <c r="G46" s="164"/>
      <c r="H46" s="242"/>
      <c r="I46" s="173"/>
    </row>
    <row r="47" spans="1:9">
      <c r="A47" s="105" t="s">
        <v>97</v>
      </c>
      <c r="B47" s="94">
        <v>3000</v>
      </c>
      <c r="C47" s="94" t="s">
        <v>20</v>
      </c>
      <c r="D47" s="94">
        <v>1</v>
      </c>
      <c r="E47" s="95">
        <v>1000</v>
      </c>
      <c r="F47" s="162"/>
      <c r="G47" s="164"/>
      <c r="H47" s="242" t="s">
        <v>20</v>
      </c>
      <c r="I47" s="173"/>
    </row>
    <row r="48" spans="1:9">
      <c r="A48" s="105" t="s">
        <v>451</v>
      </c>
      <c r="B48" s="94">
        <v>3000</v>
      </c>
      <c r="C48" s="94" t="s">
        <v>20</v>
      </c>
      <c r="D48" s="94">
        <v>1</v>
      </c>
      <c r="E48" s="95"/>
      <c r="F48" s="95"/>
      <c r="G48" s="96" t="s">
        <v>20</v>
      </c>
      <c r="H48" s="249">
        <v>6000</v>
      </c>
      <c r="I48" s="173"/>
    </row>
    <row r="49" spans="1:9">
      <c r="A49" s="105" t="s">
        <v>127</v>
      </c>
      <c r="B49" s="94">
        <v>3000</v>
      </c>
      <c r="C49" s="94"/>
      <c r="D49" s="94">
        <v>1</v>
      </c>
      <c r="E49" s="95"/>
      <c r="F49" s="95"/>
      <c r="G49" s="96">
        <v>2000</v>
      </c>
      <c r="H49" s="249"/>
      <c r="I49" s="173"/>
    </row>
    <row r="50" spans="1:9">
      <c r="A50" s="105" t="s">
        <v>159</v>
      </c>
      <c r="B50" s="94">
        <v>3000</v>
      </c>
      <c r="C50" s="94">
        <v>2000</v>
      </c>
      <c r="D50" s="94"/>
      <c r="E50" s="95" t="s">
        <v>20</v>
      </c>
      <c r="F50" s="95">
        <v>5000</v>
      </c>
      <c r="G50" s="164"/>
      <c r="H50" s="242" t="s">
        <v>20</v>
      </c>
      <c r="I50" s="173"/>
    </row>
    <row r="51" spans="1:9">
      <c r="A51" s="105" t="s">
        <v>277</v>
      </c>
      <c r="B51" s="94">
        <v>3000</v>
      </c>
      <c r="C51" s="94"/>
      <c r="D51" s="94">
        <v>1</v>
      </c>
      <c r="E51" s="95"/>
      <c r="F51" s="95">
        <v>5000</v>
      </c>
      <c r="G51" s="167"/>
      <c r="H51" s="243"/>
      <c r="I51" s="173"/>
    </row>
    <row r="52" spans="1:9">
      <c r="A52" s="105" t="s">
        <v>166</v>
      </c>
      <c r="B52" s="94">
        <v>3000</v>
      </c>
      <c r="C52" s="94">
        <v>2000</v>
      </c>
      <c r="D52" s="94"/>
      <c r="E52" s="95">
        <v>1000</v>
      </c>
      <c r="F52" s="162"/>
      <c r="G52" s="167"/>
      <c r="H52" s="243"/>
      <c r="I52" s="173"/>
    </row>
    <row r="53" spans="1:9">
      <c r="A53" s="105" t="s">
        <v>155</v>
      </c>
      <c r="B53" s="94">
        <v>0</v>
      </c>
      <c r="C53" s="94">
        <v>0</v>
      </c>
      <c r="D53" s="94"/>
      <c r="E53" s="95">
        <v>0</v>
      </c>
      <c r="F53" s="95"/>
      <c r="G53" s="119"/>
      <c r="H53" s="243"/>
      <c r="I53" s="173"/>
    </row>
    <row r="54" spans="1:9">
      <c r="A54" s="105" t="s">
        <v>121</v>
      </c>
      <c r="B54" s="94">
        <v>3000</v>
      </c>
      <c r="C54" s="94"/>
      <c r="D54" s="94">
        <v>1</v>
      </c>
      <c r="E54" s="95"/>
      <c r="F54" s="95"/>
      <c r="G54" s="119">
        <v>2000</v>
      </c>
      <c r="H54" s="251" t="s">
        <v>20</v>
      </c>
      <c r="I54" s="173"/>
    </row>
    <row r="55" spans="1:9">
      <c r="A55" s="105" t="s">
        <v>454</v>
      </c>
      <c r="B55" s="94">
        <v>3000</v>
      </c>
      <c r="C55" s="94"/>
      <c r="D55" s="94">
        <v>1</v>
      </c>
      <c r="E55" s="95"/>
      <c r="F55" s="95"/>
      <c r="G55" s="119">
        <v>2000</v>
      </c>
      <c r="H55" s="251" t="s">
        <v>20</v>
      </c>
      <c r="I55" s="173"/>
    </row>
    <row r="56" spans="1:9">
      <c r="A56" s="105" t="s">
        <v>75</v>
      </c>
      <c r="B56" s="94">
        <v>3000</v>
      </c>
      <c r="C56" s="94"/>
      <c r="D56" s="94">
        <v>1</v>
      </c>
      <c r="E56" s="95"/>
      <c r="F56" s="95"/>
      <c r="G56" s="119" t="s">
        <v>20</v>
      </c>
      <c r="H56" s="251">
        <v>6000</v>
      </c>
      <c r="I56" s="173"/>
    </row>
    <row r="57" spans="1:9">
      <c r="A57" s="105" t="s">
        <v>100</v>
      </c>
      <c r="B57" s="94">
        <v>3000</v>
      </c>
      <c r="C57" s="94"/>
      <c r="D57" s="94">
        <v>1</v>
      </c>
      <c r="E57" s="95">
        <v>1000</v>
      </c>
      <c r="F57" s="162"/>
      <c r="G57" s="167"/>
      <c r="H57" s="243"/>
      <c r="I57" s="173"/>
    </row>
    <row r="58" spans="1:9">
      <c r="A58" s="217" t="s">
        <v>158</v>
      </c>
      <c r="B58" s="94">
        <v>3000</v>
      </c>
      <c r="C58" s="94">
        <v>2000</v>
      </c>
      <c r="D58" s="94" t="s">
        <v>20</v>
      </c>
      <c r="E58" s="95">
        <v>1000</v>
      </c>
      <c r="F58" s="95"/>
      <c r="G58" s="119"/>
      <c r="H58" s="251"/>
      <c r="I58" s="250"/>
    </row>
    <row r="59" spans="1:9">
      <c r="A59" s="107" t="s">
        <v>69</v>
      </c>
      <c r="B59" s="93">
        <v>3000</v>
      </c>
      <c r="C59" s="94">
        <v>2000</v>
      </c>
      <c r="D59" s="94"/>
      <c r="E59" s="95">
        <v>1000</v>
      </c>
      <c r="F59" s="162"/>
      <c r="G59" s="164"/>
      <c r="H59" s="242"/>
      <c r="I59" s="173"/>
    </row>
    <row r="60" spans="1:9">
      <c r="A60" s="144" t="s">
        <v>125</v>
      </c>
      <c r="B60" s="94">
        <v>3000</v>
      </c>
      <c r="C60" s="94"/>
      <c r="D60" s="94">
        <v>1</v>
      </c>
      <c r="E60" s="95">
        <v>1000</v>
      </c>
      <c r="F60" s="162"/>
      <c r="G60" s="164"/>
      <c r="H60" s="242"/>
      <c r="I60" s="173"/>
    </row>
    <row r="61" spans="1:9">
      <c r="A61" s="216" t="s">
        <v>62</v>
      </c>
      <c r="B61" s="93">
        <v>3000</v>
      </c>
      <c r="C61" s="94"/>
      <c r="D61" s="94">
        <v>1</v>
      </c>
      <c r="E61" s="95">
        <v>1000</v>
      </c>
      <c r="F61" s="95"/>
      <c r="G61" s="164"/>
      <c r="H61" s="242"/>
      <c r="I61" s="248"/>
    </row>
    <row r="62" spans="1:9">
      <c r="A62" s="144" t="s">
        <v>63</v>
      </c>
      <c r="B62" s="94">
        <v>3000</v>
      </c>
      <c r="C62" s="94" t="s">
        <v>20</v>
      </c>
      <c r="D62" s="94">
        <v>1</v>
      </c>
      <c r="E62" s="95">
        <v>1000</v>
      </c>
      <c r="F62" s="95"/>
      <c r="G62" s="164"/>
      <c r="H62" s="242"/>
      <c r="I62" s="248"/>
    </row>
    <row r="63" spans="1:9">
      <c r="A63" s="98"/>
      <c r="B63" s="111"/>
      <c r="C63" s="111"/>
      <c r="D63" s="114"/>
      <c r="E63" s="115"/>
      <c r="F63" s="115"/>
      <c r="G63" s="120"/>
      <c r="H63" s="99"/>
      <c r="I63" s="613"/>
    </row>
    <row r="64" spans="1:9" ht="16.5" thickBot="1">
      <c r="A64" s="65" t="s">
        <v>20</v>
      </c>
      <c r="B64" s="112"/>
      <c r="C64" s="113"/>
      <c r="D64" s="113"/>
      <c r="E64" s="116"/>
      <c r="F64" s="116"/>
      <c r="G64" s="121"/>
      <c r="H64" s="101"/>
      <c r="I64" s="587"/>
    </row>
    <row r="65" spans="1:9" ht="16.5" thickBot="1">
      <c r="A65" s="65" t="e">
        <f>SUM(#REF!,#REF!)</f>
        <v>#REF!</v>
      </c>
      <c r="B65" s="84">
        <f t="shared" ref="B65:H65" si="0">SUM(B5:B62)</f>
        <v>159000</v>
      </c>
      <c r="C65" s="84">
        <f t="shared" si="0"/>
        <v>50000</v>
      </c>
      <c r="D65" s="84">
        <f t="shared" si="0"/>
        <v>30</v>
      </c>
      <c r="E65" s="85">
        <f t="shared" si="0"/>
        <v>37000</v>
      </c>
      <c r="F65" s="85">
        <f t="shared" si="0"/>
        <v>15000</v>
      </c>
      <c r="G65" s="85">
        <f t="shared" si="0"/>
        <v>16000</v>
      </c>
      <c r="H65" s="85">
        <f t="shared" si="0"/>
        <v>42000</v>
      </c>
      <c r="I65" s="246"/>
    </row>
    <row r="66" spans="1:9" ht="16.5" thickBot="1">
      <c r="A66" s="102" t="s">
        <v>12</v>
      </c>
      <c r="B66" s="563">
        <f>SUM(B65:C65)</f>
        <v>209000</v>
      </c>
      <c r="C66" s="564"/>
      <c r="D66" s="84"/>
      <c r="E66" s="565">
        <f>SUM(E65:F65:G65:G65:H65:H65)</f>
        <v>110000</v>
      </c>
      <c r="F66" s="566"/>
      <c r="G66" s="566"/>
      <c r="H66" s="605"/>
      <c r="I66" s="247"/>
    </row>
    <row r="67" spans="1:9" ht="19.5" thickBot="1">
      <c r="A67" s="81" t="s">
        <v>20</v>
      </c>
      <c r="B67" s="568" t="s">
        <v>20</v>
      </c>
      <c r="C67" s="569"/>
      <c r="D67" s="82" t="s">
        <v>20</v>
      </c>
      <c r="E67" s="570" t="s">
        <v>458</v>
      </c>
      <c r="F67" s="571"/>
      <c r="G67" s="572"/>
      <c r="H67" s="572"/>
      <c r="I67" s="246"/>
    </row>
    <row r="68" spans="1:9">
      <c r="B68" s="7"/>
    </row>
    <row r="69" spans="1:9">
      <c r="A69" s="556" t="s">
        <v>20</v>
      </c>
      <c r="B69" s="556"/>
      <c r="C69" s="556"/>
      <c r="D69" s="556"/>
      <c r="E69" s="556"/>
      <c r="F69" s="556"/>
      <c r="G69" s="556"/>
      <c r="H69" s="556"/>
    </row>
  </sheetData>
  <mergeCells count="10">
    <mergeCell ref="A69:H69"/>
    <mergeCell ref="A1:I1"/>
    <mergeCell ref="I2:I4"/>
    <mergeCell ref="I63:I64"/>
    <mergeCell ref="E2:F2"/>
    <mergeCell ref="G2:H2"/>
    <mergeCell ref="B66:C66"/>
    <mergeCell ref="E66:H66"/>
    <mergeCell ref="B67:C67"/>
    <mergeCell ref="E67:H6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E4D0-F7AE-4CDE-9EC2-5E280DE62F18}">
  <dimension ref="A1:J73"/>
  <sheetViews>
    <sheetView topLeftCell="A34" workbookViewId="0">
      <selection activeCell="N54" sqref="N54"/>
    </sheetView>
  </sheetViews>
  <sheetFormatPr baseColWidth="10" defaultRowHeight="15.75"/>
  <cols>
    <col min="1" max="1" width="23" customWidth="1"/>
    <col min="2" max="2" width="6.5" customWidth="1"/>
    <col min="3" max="3" width="5.875" customWidth="1"/>
    <col min="4" max="4" width="3.625" customWidth="1"/>
    <col min="5" max="5" width="6.875" customWidth="1"/>
    <col min="6" max="6" width="6.75" customWidth="1"/>
    <col min="7" max="7" width="6" customWidth="1"/>
    <col min="8" max="8" width="6.5" customWidth="1"/>
    <col min="9" max="9" width="7.25" customWidth="1"/>
    <col min="10" max="10" width="6.125" customWidth="1"/>
  </cols>
  <sheetData>
    <row r="1" spans="1:10" ht="34.5" thickBot="1">
      <c r="A1" s="134" t="s">
        <v>245</v>
      </c>
      <c r="B1" s="135"/>
      <c r="C1" s="135"/>
      <c r="D1" s="135"/>
      <c r="E1" s="135"/>
      <c r="F1" s="135"/>
      <c r="G1" s="136"/>
      <c r="H1" s="136"/>
      <c r="I1" s="136"/>
      <c r="J1" s="137"/>
    </row>
    <row r="2" spans="1:10" ht="16.5" thickBot="1">
      <c r="A2" s="87" t="s">
        <v>248</v>
      </c>
      <c r="B2" s="7"/>
      <c r="C2" s="1"/>
      <c r="D2" s="1"/>
      <c r="E2" s="560" t="s">
        <v>172</v>
      </c>
      <c r="F2" s="561"/>
      <c r="G2" s="561"/>
      <c r="H2" s="548" t="s">
        <v>173</v>
      </c>
      <c r="I2" s="549"/>
      <c r="J2" s="562"/>
    </row>
    <row r="3" spans="1:10" ht="16.5" thickBot="1">
      <c r="A3" s="8"/>
      <c r="B3" s="88">
        <v>3000</v>
      </c>
      <c r="C3" s="5">
        <v>4000</v>
      </c>
      <c r="D3" s="1"/>
      <c r="E3" s="127">
        <v>1000</v>
      </c>
      <c r="F3" s="128">
        <v>5000</v>
      </c>
      <c r="G3" s="129">
        <v>1000</v>
      </c>
      <c r="H3" s="127">
        <v>2000</v>
      </c>
      <c r="I3" s="130">
        <v>7000</v>
      </c>
      <c r="J3" s="131">
        <v>3000</v>
      </c>
    </row>
    <row r="4" spans="1:10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3" t="s">
        <v>11</v>
      </c>
      <c r="F4" s="133" t="s">
        <v>10</v>
      </c>
      <c r="G4" s="174" t="s">
        <v>6</v>
      </c>
      <c r="H4" s="175" t="s">
        <v>174</v>
      </c>
      <c r="I4" s="133" t="s">
        <v>15</v>
      </c>
      <c r="J4" s="133" t="s">
        <v>7</v>
      </c>
    </row>
    <row r="5" spans="1:10">
      <c r="A5" s="143" t="s">
        <v>220</v>
      </c>
      <c r="B5" s="139">
        <v>3000</v>
      </c>
      <c r="C5" s="139">
        <v>2000</v>
      </c>
      <c r="D5" s="139"/>
      <c r="E5" s="189">
        <v>1000</v>
      </c>
      <c r="F5" s="158"/>
      <c r="G5" s="159"/>
      <c r="H5" s="160"/>
      <c r="I5" s="160"/>
      <c r="J5" s="161"/>
    </row>
    <row r="6" spans="1:10">
      <c r="A6" s="143" t="s">
        <v>154</v>
      </c>
      <c r="B6" s="139">
        <v>3000</v>
      </c>
      <c r="C6" s="139">
        <v>2000</v>
      </c>
      <c r="D6" s="139"/>
      <c r="E6" s="189">
        <v>1000</v>
      </c>
      <c r="F6" s="158"/>
      <c r="G6" s="159"/>
      <c r="H6" s="160"/>
      <c r="I6" s="160"/>
      <c r="J6" s="161"/>
    </row>
    <row r="7" spans="1:10">
      <c r="A7" s="170" t="s">
        <v>264</v>
      </c>
      <c r="B7" s="139">
        <v>3000</v>
      </c>
      <c r="C7" s="139">
        <v>2000</v>
      </c>
      <c r="D7" s="139"/>
      <c r="E7" s="189" t="s">
        <v>20</v>
      </c>
      <c r="F7" s="140"/>
      <c r="G7" s="141"/>
      <c r="H7" s="142"/>
      <c r="I7" s="181" t="s">
        <v>256</v>
      </c>
      <c r="J7" s="146"/>
    </row>
    <row r="8" spans="1:10">
      <c r="A8" s="170" t="s">
        <v>22</v>
      </c>
      <c r="B8" s="139">
        <v>3000</v>
      </c>
      <c r="C8" s="139">
        <v>2000</v>
      </c>
      <c r="D8" s="139"/>
      <c r="E8" s="189">
        <v>1000</v>
      </c>
      <c r="F8" s="140"/>
      <c r="G8" s="141"/>
      <c r="H8" s="142"/>
      <c r="I8" s="142"/>
      <c r="J8" s="146"/>
    </row>
    <row r="9" spans="1:10">
      <c r="A9" s="125" t="s">
        <v>23</v>
      </c>
      <c r="B9" s="110" t="s">
        <v>20</v>
      </c>
      <c r="C9" s="110"/>
      <c r="D9" s="110">
        <v>1</v>
      </c>
      <c r="E9" s="187"/>
      <c r="F9" s="95"/>
      <c r="G9" s="183">
        <v>1000</v>
      </c>
      <c r="H9" s="188"/>
      <c r="I9" s="188"/>
      <c r="J9" s="165"/>
    </row>
    <row r="10" spans="1:10">
      <c r="A10" s="125" t="s">
        <v>106</v>
      </c>
      <c r="B10" s="110">
        <v>3000</v>
      </c>
      <c r="C10" s="110">
        <v>2000</v>
      </c>
      <c r="D10" s="110" t="s">
        <v>20</v>
      </c>
      <c r="E10" s="187"/>
      <c r="F10" s="95"/>
      <c r="G10" s="183"/>
      <c r="H10" s="186">
        <v>2000</v>
      </c>
      <c r="I10" s="188" t="s">
        <v>20</v>
      </c>
      <c r="J10" s="165"/>
    </row>
    <row r="11" spans="1:10">
      <c r="A11" s="125" t="s">
        <v>24</v>
      </c>
      <c r="B11" s="110">
        <v>3000</v>
      </c>
      <c r="C11" s="110">
        <v>2000</v>
      </c>
      <c r="D11" s="110" t="s">
        <v>20</v>
      </c>
      <c r="E11" s="187"/>
      <c r="F11" s="95"/>
      <c r="G11" s="183"/>
      <c r="H11" s="186">
        <v>2000</v>
      </c>
      <c r="I11" s="188"/>
      <c r="J11" s="165" t="s">
        <v>20</v>
      </c>
    </row>
    <row r="12" spans="1:10">
      <c r="A12" s="125" t="s">
        <v>252</v>
      </c>
      <c r="B12" s="110">
        <v>3000</v>
      </c>
      <c r="C12" s="110">
        <v>2000</v>
      </c>
      <c r="D12" s="110" t="s">
        <v>20</v>
      </c>
      <c r="E12" s="187" t="s">
        <v>20</v>
      </c>
      <c r="F12" s="95" t="s">
        <v>20</v>
      </c>
      <c r="G12" s="182"/>
      <c r="H12" s="188"/>
      <c r="I12" s="186">
        <v>7000</v>
      </c>
      <c r="J12" s="165"/>
    </row>
    <row r="13" spans="1:10">
      <c r="A13" s="106" t="s">
        <v>26</v>
      </c>
      <c r="B13" s="94">
        <v>3000</v>
      </c>
      <c r="C13" s="94"/>
      <c r="D13" s="94">
        <v>1</v>
      </c>
      <c r="E13" s="187">
        <v>1000</v>
      </c>
      <c r="F13" s="95"/>
      <c r="G13" s="183"/>
      <c r="H13" s="188"/>
      <c r="I13" s="188"/>
      <c r="J13" s="165"/>
    </row>
    <row r="14" spans="1:10">
      <c r="A14" s="106" t="s">
        <v>212</v>
      </c>
      <c r="B14" s="94">
        <v>3000</v>
      </c>
      <c r="C14" s="94"/>
      <c r="D14" s="94">
        <v>1</v>
      </c>
      <c r="E14" s="187"/>
      <c r="F14" s="95"/>
      <c r="G14" s="183">
        <v>1000</v>
      </c>
      <c r="H14" s="188"/>
      <c r="I14" s="188"/>
      <c r="J14" s="165"/>
    </row>
    <row r="15" spans="1:10">
      <c r="A15" s="106" t="s">
        <v>255</v>
      </c>
      <c r="B15" s="94"/>
      <c r="C15" s="94">
        <v>2000</v>
      </c>
      <c r="D15" s="94"/>
      <c r="E15" s="187">
        <v>1000</v>
      </c>
      <c r="F15" s="95"/>
      <c r="G15" s="183"/>
      <c r="H15" s="188"/>
      <c r="I15" s="188"/>
      <c r="J15" s="165"/>
    </row>
    <row r="16" spans="1:10">
      <c r="A16" s="106" t="s">
        <v>231</v>
      </c>
      <c r="B16" s="94"/>
      <c r="C16" s="94"/>
      <c r="D16" s="94">
        <v>1</v>
      </c>
      <c r="E16" s="187"/>
      <c r="F16" s="95"/>
      <c r="G16" s="183"/>
      <c r="H16" s="188"/>
      <c r="I16" s="186">
        <v>7000</v>
      </c>
      <c r="J16" s="165"/>
    </row>
    <row r="17" spans="1:10">
      <c r="A17" s="106" t="s">
        <v>215</v>
      </c>
      <c r="B17" s="94">
        <v>3000</v>
      </c>
      <c r="C17" s="94"/>
      <c r="D17" s="94">
        <v>1</v>
      </c>
      <c r="E17" s="187">
        <v>1000</v>
      </c>
      <c r="F17" s="162"/>
      <c r="G17" s="182"/>
      <c r="H17" s="188"/>
      <c r="I17" s="188"/>
      <c r="J17" s="165"/>
    </row>
    <row r="18" spans="1:10">
      <c r="A18" s="106" t="s">
        <v>250</v>
      </c>
      <c r="B18" s="94">
        <v>3000</v>
      </c>
      <c r="C18" s="94">
        <v>2000</v>
      </c>
      <c r="D18" s="94"/>
      <c r="E18" s="187"/>
      <c r="F18" s="95" t="s">
        <v>20</v>
      </c>
      <c r="G18" s="182"/>
      <c r="H18" s="188"/>
      <c r="I18" s="186">
        <v>7000</v>
      </c>
      <c r="J18" s="165"/>
    </row>
    <row r="19" spans="1:10">
      <c r="A19" s="106" t="s">
        <v>74</v>
      </c>
      <c r="B19" s="94">
        <v>3000</v>
      </c>
      <c r="C19" s="94">
        <v>2000</v>
      </c>
      <c r="D19" s="94"/>
      <c r="E19" s="187">
        <v>1000</v>
      </c>
      <c r="F19" s="162"/>
      <c r="G19" s="182"/>
      <c r="H19" s="188"/>
      <c r="I19" s="188"/>
      <c r="J19" s="165"/>
    </row>
    <row r="20" spans="1:10">
      <c r="A20" s="106" t="s">
        <v>133</v>
      </c>
      <c r="B20" s="94">
        <v>3000</v>
      </c>
      <c r="C20" s="94">
        <v>2000</v>
      </c>
      <c r="D20" s="94"/>
      <c r="E20" s="187">
        <v>1000</v>
      </c>
      <c r="F20" s="162"/>
      <c r="G20" s="182"/>
      <c r="H20" s="188"/>
      <c r="I20" s="188"/>
      <c r="J20" s="165"/>
    </row>
    <row r="21" spans="1:10">
      <c r="A21" s="106" t="s">
        <v>134</v>
      </c>
      <c r="B21" s="94">
        <v>3000</v>
      </c>
      <c r="C21" s="94">
        <v>2000</v>
      </c>
      <c r="D21" s="94"/>
      <c r="E21" s="187">
        <v>1000</v>
      </c>
      <c r="F21" s="162"/>
      <c r="G21" s="182"/>
      <c r="H21" s="188"/>
      <c r="I21" s="188"/>
      <c r="J21" s="165"/>
    </row>
    <row r="22" spans="1:10">
      <c r="A22" s="106" t="s">
        <v>28</v>
      </c>
      <c r="B22" s="94">
        <v>3000</v>
      </c>
      <c r="C22" s="94">
        <v>2000</v>
      </c>
      <c r="D22" s="94"/>
      <c r="E22" s="187">
        <v>1000</v>
      </c>
      <c r="F22" s="162"/>
      <c r="G22" s="182"/>
      <c r="H22" s="188"/>
      <c r="I22" s="188"/>
      <c r="J22" s="165"/>
    </row>
    <row r="23" spans="1:10">
      <c r="A23" s="106" t="s">
        <v>116</v>
      </c>
      <c r="B23" s="94">
        <v>3000</v>
      </c>
      <c r="C23" s="94">
        <v>2000</v>
      </c>
      <c r="D23" s="94"/>
      <c r="E23" s="187">
        <v>1000</v>
      </c>
      <c r="F23" s="162"/>
      <c r="G23" s="182"/>
      <c r="H23" s="188"/>
      <c r="I23" s="188"/>
      <c r="J23" s="165"/>
    </row>
    <row r="24" spans="1:10">
      <c r="A24" s="106" t="s">
        <v>258</v>
      </c>
      <c r="B24" s="94">
        <v>3000</v>
      </c>
      <c r="C24" s="94">
        <v>2000</v>
      </c>
      <c r="D24" s="94"/>
      <c r="E24" s="187"/>
      <c r="F24" s="162"/>
      <c r="G24" s="182"/>
      <c r="H24" s="188"/>
      <c r="I24" s="186">
        <v>7000</v>
      </c>
      <c r="J24" s="165"/>
    </row>
    <row r="25" spans="1:10">
      <c r="A25" s="106" t="s">
        <v>65</v>
      </c>
      <c r="B25" s="94">
        <v>3000</v>
      </c>
      <c r="C25" s="94">
        <v>2000</v>
      </c>
      <c r="D25" s="94" t="s">
        <v>20</v>
      </c>
      <c r="E25" s="187">
        <v>1000</v>
      </c>
      <c r="F25" s="162"/>
      <c r="G25" s="182"/>
      <c r="H25" s="188"/>
      <c r="I25" s="188"/>
      <c r="J25" s="165"/>
    </row>
    <row r="26" spans="1:10">
      <c r="A26" s="106" t="s">
        <v>29</v>
      </c>
      <c r="B26" s="94">
        <v>3000</v>
      </c>
      <c r="C26" s="94">
        <v>2000</v>
      </c>
      <c r="D26" s="94" t="s">
        <v>20</v>
      </c>
      <c r="E26" s="187">
        <v>1000</v>
      </c>
      <c r="F26" s="162"/>
      <c r="G26" s="182"/>
      <c r="H26" s="188" t="s">
        <v>20</v>
      </c>
      <c r="I26" s="188"/>
      <c r="J26" s="165"/>
    </row>
    <row r="27" spans="1:10">
      <c r="A27" s="106" t="s">
        <v>66</v>
      </c>
      <c r="B27" s="94" t="s">
        <v>2</v>
      </c>
      <c r="C27" s="94"/>
      <c r="D27" s="94">
        <v>1</v>
      </c>
      <c r="E27" s="187"/>
      <c r="F27" s="95" t="s">
        <v>20</v>
      </c>
      <c r="G27" s="182"/>
      <c r="H27" s="188"/>
      <c r="I27" s="186">
        <v>7000</v>
      </c>
      <c r="J27" s="165"/>
    </row>
    <row r="28" spans="1:10">
      <c r="A28" s="106" t="s">
        <v>168</v>
      </c>
      <c r="B28" s="94">
        <v>3000</v>
      </c>
      <c r="C28" s="94"/>
      <c r="D28" s="94">
        <v>1</v>
      </c>
      <c r="E28" s="187"/>
      <c r="F28" s="95" t="s">
        <v>20</v>
      </c>
      <c r="G28" s="182"/>
      <c r="H28" s="186">
        <v>2000</v>
      </c>
      <c r="I28" s="186" t="s">
        <v>20</v>
      </c>
      <c r="J28" s="165"/>
    </row>
    <row r="29" spans="1:10">
      <c r="A29" s="106" t="s">
        <v>254</v>
      </c>
      <c r="B29" s="94">
        <v>3000</v>
      </c>
      <c r="C29" s="94"/>
      <c r="D29" s="94">
        <v>1</v>
      </c>
      <c r="E29" s="187"/>
      <c r="F29" s="95" t="s">
        <v>20</v>
      </c>
      <c r="G29" s="182"/>
      <c r="H29" s="186">
        <v>2000</v>
      </c>
      <c r="I29" s="186" t="s">
        <v>20</v>
      </c>
      <c r="J29" s="165"/>
    </row>
    <row r="30" spans="1:10">
      <c r="A30" s="105" t="s">
        <v>102</v>
      </c>
      <c r="B30" s="94">
        <v>3000</v>
      </c>
      <c r="C30" s="94">
        <v>2000</v>
      </c>
      <c r="D30" s="94" t="s">
        <v>20</v>
      </c>
      <c r="E30" s="187">
        <v>1000</v>
      </c>
      <c r="F30" s="162"/>
      <c r="G30" s="182"/>
      <c r="H30" s="188"/>
      <c r="I30" s="188"/>
      <c r="J30" s="165"/>
    </row>
    <row r="31" spans="1:10">
      <c r="A31" s="169" t="s">
        <v>221</v>
      </c>
      <c r="B31" s="94">
        <v>3000</v>
      </c>
      <c r="C31" s="94">
        <v>2000</v>
      </c>
      <c r="D31" s="94"/>
      <c r="E31" s="187">
        <v>1000</v>
      </c>
      <c r="F31" s="162"/>
      <c r="G31" s="182"/>
      <c r="H31" s="188"/>
      <c r="I31" s="188"/>
      <c r="J31" s="165"/>
    </row>
    <row r="32" spans="1:10">
      <c r="A32" s="106" t="s">
        <v>216</v>
      </c>
      <c r="B32" s="94">
        <v>3000</v>
      </c>
      <c r="C32" s="94">
        <v>2000</v>
      </c>
      <c r="D32" s="94" t="s">
        <v>20</v>
      </c>
      <c r="E32" s="187">
        <v>1000</v>
      </c>
      <c r="F32" s="162"/>
      <c r="G32" s="182"/>
      <c r="H32" s="188"/>
      <c r="I32" s="188"/>
      <c r="J32" s="165"/>
    </row>
    <row r="33" spans="1:10">
      <c r="A33" s="106" t="s">
        <v>233</v>
      </c>
      <c r="B33" s="94"/>
      <c r="C33" s="94"/>
      <c r="D33" s="94">
        <v>1</v>
      </c>
      <c r="E33" s="187"/>
      <c r="F33" s="162"/>
      <c r="G33" s="182"/>
      <c r="H33" s="188"/>
      <c r="I33" s="186">
        <v>7000</v>
      </c>
      <c r="J33" s="165"/>
    </row>
    <row r="34" spans="1:10">
      <c r="A34" s="106" t="s">
        <v>95</v>
      </c>
      <c r="B34" s="94">
        <v>3000</v>
      </c>
      <c r="C34" s="94"/>
      <c r="D34" s="94">
        <v>1</v>
      </c>
      <c r="E34" s="187">
        <v>1000</v>
      </c>
      <c r="F34" s="162"/>
      <c r="G34" s="182"/>
      <c r="H34" s="188"/>
      <c r="I34" s="186"/>
      <c r="J34" s="165"/>
    </row>
    <row r="35" spans="1:10">
      <c r="A35" s="106" t="s">
        <v>34</v>
      </c>
      <c r="B35" s="94">
        <v>3000</v>
      </c>
      <c r="C35" s="94"/>
      <c r="D35" s="94">
        <v>1</v>
      </c>
      <c r="E35" s="187"/>
      <c r="F35" s="95"/>
      <c r="G35" s="183">
        <v>1000</v>
      </c>
      <c r="H35" s="188"/>
      <c r="I35" s="188"/>
      <c r="J35" s="165"/>
    </row>
    <row r="36" spans="1:10">
      <c r="A36" s="106" t="s">
        <v>136</v>
      </c>
      <c r="B36" s="94">
        <v>3000</v>
      </c>
      <c r="C36" s="94"/>
      <c r="D36" s="94">
        <v>1</v>
      </c>
      <c r="E36" s="187"/>
      <c r="F36" s="95"/>
      <c r="G36" s="183">
        <v>1000</v>
      </c>
      <c r="H36" s="188"/>
      <c r="I36" s="188"/>
      <c r="J36" s="165"/>
    </row>
    <row r="37" spans="1:10">
      <c r="A37" s="106" t="s">
        <v>206</v>
      </c>
      <c r="B37" s="94">
        <v>3000</v>
      </c>
      <c r="C37" s="94"/>
      <c r="D37" s="94">
        <v>1</v>
      </c>
      <c r="E37" s="187">
        <v>1000</v>
      </c>
      <c r="F37" s="95"/>
      <c r="G37" s="91"/>
      <c r="H37" s="164"/>
      <c r="I37" s="164"/>
      <c r="J37" s="165"/>
    </row>
    <row r="38" spans="1:10">
      <c r="A38" s="106" t="s">
        <v>40</v>
      </c>
      <c r="B38" s="94">
        <v>3000</v>
      </c>
      <c r="C38" s="94">
        <v>2000</v>
      </c>
      <c r="D38" s="94" t="s">
        <v>20</v>
      </c>
      <c r="E38" s="187" t="s">
        <v>20</v>
      </c>
      <c r="F38" s="95"/>
      <c r="G38" s="183">
        <v>1000</v>
      </c>
      <c r="H38" s="96" t="s">
        <v>20</v>
      </c>
      <c r="I38" s="96"/>
      <c r="J38" s="97" t="s">
        <v>20</v>
      </c>
    </row>
    <row r="39" spans="1:10">
      <c r="A39" s="106" t="s">
        <v>203</v>
      </c>
      <c r="B39" s="94">
        <v>3000</v>
      </c>
      <c r="C39" s="94">
        <v>2000</v>
      </c>
      <c r="D39" s="94"/>
      <c r="E39" s="187" t="s">
        <v>20</v>
      </c>
      <c r="F39" s="187">
        <v>5000</v>
      </c>
      <c r="G39" s="91"/>
      <c r="H39" s="96"/>
      <c r="I39" s="96" t="s">
        <v>20</v>
      </c>
      <c r="J39" s="165"/>
    </row>
    <row r="40" spans="1:10">
      <c r="A40" s="106" t="s">
        <v>45</v>
      </c>
      <c r="B40" s="180" t="s">
        <v>228</v>
      </c>
      <c r="C40" s="180" t="s">
        <v>228</v>
      </c>
      <c r="D40" s="180"/>
      <c r="E40" s="179" t="s">
        <v>228</v>
      </c>
      <c r="F40" s="95"/>
      <c r="G40" s="91"/>
      <c r="H40" s="96"/>
      <c r="I40" s="96"/>
      <c r="J40" s="165"/>
    </row>
    <row r="41" spans="1:10">
      <c r="A41" s="106" t="s">
        <v>257</v>
      </c>
      <c r="B41" s="180" t="s">
        <v>256</v>
      </c>
      <c r="C41" s="180" t="s">
        <v>256</v>
      </c>
      <c r="D41" s="180"/>
      <c r="E41" s="179" t="s">
        <v>256</v>
      </c>
      <c r="F41" s="95"/>
      <c r="G41" s="91"/>
      <c r="H41" s="96"/>
      <c r="I41" s="96"/>
      <c r="J41" s="165"/>
    </row>
    <row r="42" spans="1:10">
      <c r="A42" s="106" t="s">
        <v>42</v>
      </c>
      <c r="B42" s="94">
        <v>3000</v>
      </c>
      <c r="C42" s="94">
        <v>2000</v>
      </c>
      <c r="D42" s="94"/>
      <c r="E42" s="187">
        <v>1000</v>
      </c>
      <c r="F42" s="95"/>
      <c r="G42" s="91"/>
      <c r="H42" s="96"/>
      <c r="I42" s="96"/>
      <c r="J42" s="165"/>
    </row>
    <row r="43" spans="1:10">
      <c r="A43" s="106" t="s">
        <v>251</v>
      </c>
      <c r="B43" s="94">
        <v>3000</v>
      </c>
      <c r="C43" s="94">
        <v>2000</v>
      </c>
      <c r="D43" s="94"/>
      <c r="E43" s="187"/>
      <c r="F43" s="95" t="s">
        <v>20</v>
      </c>
      <c r="G43" s="163"/>
      <c r="H43" s="164"/>
      <c r="I43" s="186">
        <v>7000</v>
      </c>
      <c r="J43" s="165"/>
    </row>
    <row r="44" spans="1:10">
      <c r="A44" s="106" t="s">
        <v>85</v>
      </c>
      <c r="B44" s="94">
        <v>3000</v>
      </c>
      <c r="C44" s="94">
        <v>2000</v>
      </c>
      <c r="D44" s="94"/>
      <c r="E44" s="187"/>
      <c r="F44" s="95" t="s">
        <v>20</v>
      </c>
      <c r="G44" s="163"/>
      <c r="H44" s="164"/>
      <c r="I44" s="186">
        <v>7000</v>
      </c>
      <c r="J44" s="165"/>
    </row>
    <row r="45" spans="1:10">
      <c r="A45" s="106" t="s">
        <v>1</v>
      </c>
      <c r="B45" s="94">
        <v>3000</v>
      </c>
      <c r="C45" s="94">
        <v>2000</v>
      </c>
      <c r="D45" s="94" t="s">
        <v>20</v>
      </c>
      <c r="E45" s="187">
        <v>1000</v>
      </c>
      <c r="F45" s="162"/>
      <c r="G45" s="163"/>
      <c r="H45" s="164"/>
      <c r="I45" s="164"/>
      <c r="J45" s="165"/>
    </row>
    <row r="46" spans="1:10">
      <c r="A46" s="106" t="s">
        <v>132</v>
      </c>
      <c r="B46" s="94">
        <v>0</v>
      </c>
      <c r="C46" s="94">
        <v>0</v>
      </c>
      <c r="D46" s="166"/>
      <c r="E46" s="190"/>
      <c r="F46" s="162"/>
      <c r="G46" s="163"/>
      <c r="H46" s="164"/>
      <c r="I46" s="164"/>
      <c r="J46" s="165"/>
    </row>
    <row r="47" spans="1:10">
      <c r="A47" s="106" t="s">
        <v>265</v>
      </c>
      <c r="B47" s="94">
        <v>3000</v>
      </c>
      <c r="C47" s="94">
        <v>2000</v>
      </c>
      <c r="D47" s="166"/>
      <c r="E47" s="187">
        <v>1000</v>
      </c>
      <c r="F47" s="162"/>
      <c r="G47" s="163"/>
      <c r="H47" s="164"/>
      <c r="I47" s="164"/>
      <c r="J47" s="165"/>
    </row>
    <row r="48" spans="1:10">
      <c r="A48" s="106" t="s">
        <v>253</v>
      </c>
      <c r="B48" s="94">
        <v>3000</v>
      </c>
      <c r="C48" s="94">
        <v>2000</v>
      </c>
      <c r="D48" s="94"/>
      <c r="E48" s="187"/>
      <c r="F48" s="95" t="s">
        <v>20</v>
      </c>
      <c r="G48" s="163"/>
      <c r="H48" s="164"/>
      <c r="I48" s="186">
        <v>7000</v>
      </c>
      <c r="J48" s="165"/>
    </row>
    <row r="49" spans="1:10">
      <c r="A49" s="106" t="s">
        <v>103</v>
      </c>
      <c r="B49" s="94">
        <v>3000</v>
      </c>
      <c r="C49" s="94">
        <v>2000</v>
      </c>
      <c r="D49" s="94"/>
      <c r="E49" s="187">
        <v>1000</v>
      </c>
      <c r="F49" s="162"/>
      <c r="G49" s="163"/>
      <c r="H49" s="164"/>
      <c r="I49" s="164"/>
      <c r="J49" s="165"/>
    </row>
    <row r="50" spans="1:10">
      <c r="A50" s="106" t="s">
        <v>115</v>
      </c>
      <c r="B50" s="94">
        <v>3000</v>
      </c>
      <c r="C50" s="94">
        <v>2000</v>
      </c>
      <c r="D50" s="94"/>
      <c r="E50" s="187">
        <v>1000</v>
      </c>
      <c r="F50" s="162"/>
      <c r="G50" s="163"/>
      <c r="H50" s="164"/>
      <c r="I50" s="164"/>
      <c r="J50" s="165"/>
    </row>
    <row r="51" spans="1:10">
      <c r="A51" s="105" t="s">
        <v>261</v>
      </c>
      <c r="B51" s="180" t="s">
        <v>256</v>
      </c>
      <c r="C51" s="180" t="s">
        <v>256</v>
      </c>
      <c r="D51" s="94"/>
      <c r="E51" s="179" t="s">
        <v>256</v>
      </c>
      <c r="F51" s="162"/>
      <c r="G51" s="163"/>
      <c r="H51" s="164"/>
      <c r="I51" s="164"/>
      <c r="J51" s="165"/>
    </row>
    <row r="52" spans="1:10">
      <c r="A52" s="105" t="s">
        <v>50</v>
      </c>
      <c r="B52" s="94">
        <v>3000</v>
      </c>
      <c r="C52" s="94"/>
      <c r="D52" s="94">
        <v>1</v>
      </c>
      <c r="E52" s="187">
        <v>1000</v>
      </c>
      <c r="F52" s="162"/>
      <c r="G52" s="182"/>
      <c r="H52" s="164"/>
      <c r="I52" s="164"/>
      <c r="J52" s="165"/>
    </row>
    <row r="53" spans="1:10">
      <c r="A53" s="105" t="s">
        <v>51</v>
      </c>
      <c r="B53" s="94">
        <v>3000</v>
      </c>
      <c r="C53" s="94"/>
      <c r="D53" s="94">
        <v>1</v>
      </c>
      <c r="E53" s="187"/>
      <c r="F53" s="162"/>
      <c r="G53" s="183">
        <v>1000</v>
      </c>
      <c r="H53" s="164"/>
      <c r="I53" s="164"/>
      <c r="J53" s="165"/>
    </row>
    <row r="54" spans="1:10">
      <c r="A54" s="105" t="s">
        <v>138</v>
      </c>
      <c r="B54" s="94">
        <v>3000</v>
      </c>
      <c r="C54" s="94"/>
      <c r="D54" s="94">
        <v>1</v>
      </c>
      <c r="E54" s="187">
        <v>1000</v>
      </c>
      <c r="F54" s="162"/>
      <c r="G54" s="183"/>
      <c r="H54" s="164"/>
      <c r="I54" s="164"/>
      <c r="J54" s="165"/>
    </row>
    <row r="55" spans="1:10">
      <c r="A55" s="105" t="s">
        <v>263</v>
      </c>
      <c r="B55" s="180" t="s">
        <v>228</v>
      </c>
      <c r="C55" s="180" t="s">
        <v>228</v>
      </c>
      <c r="D55" s="94"/>
      <c r="E55" s="179" t="s">
        <v>228</v>
      </c>
      <c r="F55" s="162"/>
      <c r="G55" s="183"/>
      <c r="H55" s="164"/>
      <c r="I55" s="164"/>
      <c r="J55" s="165"/>
    </row>
    <row r="56" spans="1:10">
      <c r="A56" s="105" t="s">
        <v>262</v>
      </c>
      <c r="B56" s="180" t="s">
        <v>256</v>
      </c>
      <c r="C56" s="180" t="s">
        <v>256</v>
      </c>
      <c r="D56" s="92"/>
      <c r="E56" s="179" t="s">
        <v>256</v>
      </c>
      <c r="F56" s="162"/>
      <c r="G56" s="182"/>
      <c r="H56" s="164"/>
      <c r="I56" s="164"/>
      <c r="J56" s="165"/>
    </row>
    <row r="57" spans="1:10">
      <c r="A57" s="105" t="s">
        <v>249</v>
      </c>
      <c r="B57" s="94">
        <v>3000</v>
      </c>
      <c r="C57" s="94"/>
      <c r="D57" s="94">
        <v>1</v>
      </c>
      <c r="E57" s="187">
        <v>1000</v>
      </c>
      <c r="F57" s="162"/>
      <c r="G57" s="182"/>
      <c r="H57" s="164"/>
      <c r="I57" s="164"/>
      <c r="J57" s="165"/>
    </row>
    <row r="58" spans="1:10">
      <c r="A58" s="105" t="s">
        <v>127</v>
      </c>
      <c r="B58" s="94">
        <v>3000</v>
      </c>
      <c r="C58" s="94">
        <v>2000</v>
      </c>
      <c r="D58" s="94"/>
      <c r="E58" s="187">
        <v>1000</v>
      </c>
      <c r="F58" s="162"/>
      <c r="G58" s="182"/>
      <c r="H58" s="164"/>
      <c r="I58" s="164"/>
      <c r="J58" s="165"/>
    </row>
    <row r="59" spans="1:10">
      <c r="A59" s="105" t="s">
        <v>217</v>
      </c>
      <c r="B59" s="94">
        <v>3000</v>
      </c>
      <c r="C59" s="94"/>
      <c r="D59" s="94">
        <v>1</v>
      </c>
      <c r="E59" s="187">
        <v>1000</v>
      </c>
      <c r="F59" s="162"/>
      <c r="G59" s="182"/>
      <c r="H59" s="164"/>
      <c r="I59" s="164"/>
      <c r="J59" s="165"/>
    </row>
    <row r="60" spans="1:10">
      <c r="A60" s="105" t="s">
        <v>246</v>
      </c>
      <c r="B60" s="94">
        <v>0</v>
      </c>
      <c r="C60" s="94">
        <v>0</v>
      </c>
      <c r="D60" s="94" t="s">
        <v>20</v>
      </c>
      <c r="E60" s="190"/>
      <c r="F60" s="162"/>
      <c r="G60" s="182"/>
      <c r="H60" s="167"/>
      <c r="I60" s="167"/>
      <c r="J60" s="165"/>
    </row>
    <row r="61" spans="1:10">
      <c r="A61" s="105" t="s">
        <v>155</v>
      </c>
      <c r="B61" s="94">
        <v>0</v>
      </c>
      <c r="C61" s="94">
        <v>0</v>
      </c>
      <c r="D61" s="166"/>
      <c r="E61" s="190"/>
      <c r="F61" s="162"/>
      <c r="G61" s="182"/>
      <c r="H61" s="167"/>
      <c r="I61" s="167"/>
      <c r="J61" s="165" t="s">
        <v>20</v>
      </c>
    </row>
    <row r="62" spans="1:10">
      <c r="A62" s="105" t="s">
        <v>247</v>
      </c>
      <c r="B62" s="94">
        <v>3000</v>
      </c>
      <c r="C62" s="94">
        <v>2000</v>
      </c>
      <c r="D62" s="94"/>
      <c r="E62" s="187" t="s">
        <v>20</v>
      </c>
      <c r="F62" s="187">
        <v>5000</v>
      </c>
      <c r="G62" s="182"/>
      <c r="H62" s="167"/>
      <c r="I62" s="167"/>
      <c r="J62" s="122"/>
    </row>
    <row r="63" spans="1:10">
      <c r="A63" s="105" t="s">
        <v>213</v>
      </c>
      <c r="B63" s="94">
        <v>3000</v>
      </c>
      <c r="C63" s="94"/>
      <c r="D63" s="94">
        <v>1</v>
      </c>
      <c r="E63" s="191"/>
      <c r="F63" s="162"/>
      <c r="G63" s="184">
        <v>1000</v>
      </c>
      <c r="H63" s="164"/>
      <c r="I63" s="171"/>
      <c r="J63" s="163"/>
    </row>
    <row r="64" spans="1:10">
      <c r="A64" s="105" t="s">
        <v>68</v>
      </c>
      <c r="B64" s="94">
        <v>3000</v>
      </c>
      <c r="C64" s="94"/>
      <c r="D64" s="94">
        <v>1</v>
      </c>
      <c r="E64" s="187"/>
      <c r="F64" s="162"/>
      <c r="G64" s="184">
        <v>1000</v>
      </c>
      <c r="H64" s="164"/>
      <c r="I64" s="171"/>
      <c r="J64" s="163"/>
    </row>
    <row r="65" spans="1:10">
      <c r="A65" s="105" t="s">
        <v>260</v>
      </c>
      <c r="B65" s="94">
        <v>3000</v>
      </c>
      <c r="C65" s="94">
        <v>2000</v>
      </c>
      <c r="D65" s="94"/>
      <c r="E65" s="187">
        <v>1000</v>
      </c>
      <c r="F65" s="162"/>
      <c r="G65" s="184"/>
      <c r="H65" s="164"/>
      <c r="I65" s="171"/>
      <c r="J65" s="163"/>
    </row>
    <row r="66" spans="1:10">
      <c r="A66" s="168" t="s">
        <v>69</v>
      </c>
      <c r="B66" s="94">
        <v>3000</v>
      </c>
      <c r="C66" s="94">
        <v>2000</v>
      </c>
      <c r="D66" s="95"/>
      <c r="E66" s="187">
        <v>1000</v>
      </c>
      <c r="F66" s="163" t="s">
        <v>20</v>
      </c>
      <c r="G66" s="185"/>
      <c r="H66" s="172"/>
      <c r="I66" s="163"/>
      <c r="J66" s="173"/>
    </row>
    <row r="67" spans="1:10">
      <c r="A67" s="98"/>
      <c r="B67" s="111"/>
      <c r="C67" s="111"/>
      <c r="D67" s="114"/>
      <c r="E67" s="115"/>
      <c r="F67" s="115"/>
      <c r="G67" s="117"/>
      <c r="H67" s="120"/>
      <c r="I67" s="120"/>
      <c r="J67" s="122"/>
    </row>
    <row r="68" spans="1:10" ht="16.5" thickBot="1">
      <c r="A68" s="65" t="s">
        <v>20</v>
      </c>
      <c r="B68" s="112"/>
      <c r="C68" s="113"/>
      <c r="D68" s="113"/>
      <c r="E68" s="116"/>
      <c r="F68" s="116"/>
      <c r="G68" s="118"/>
      <c r="H68" s="121"/>
      <c r="I68" s="121"/>
      <c r="J68" s="123"/>
    </row>
    <row r="69" spans="1:10" ht="16.5" thickBot="1">
      <c r="A69" s="65"/>
      <c r="B69" s="176">
        <f t="shared" ref="B69:J69" si="0">SUM(B5:B66)</f>
        <v>147000</v>
      </c>
      <c r="C69" s="176">
        <f t="shared" si="0"/>
        <v>68000</v>
      </c>
      <c r="D69" s="176">
        <f t="shared" si="0"/>
        <v>20</v>
      </c>
      <c r="E69" s="177">
        <f t="shared" si="0"/>
        <v>30000</v>
      </c>
      <c r="F69" s="177">
        <f t="shared" si="0"/>
        <v>10000</v>
      </c>
      <c r="G69" s="177">
        <f t="shared" si="0"/>
        <v>8000</v>
      </c>
      <c r="H69" s="177">
        <f t="shared" si="0"/>
        <v>8000</v>
      </c>
      <c r="I69" s="177">
        <f t="shared" si="0"/>
        <v>63000</v>
      </c>
      <c r="J69" s="178">
        <f t="shared" si="0"/>
        <v>0</v>
      </c>
    </row>
    <row r="70" spans="1:10" ht="16.5" thickBot="1">
      <c r="A70" s="102" t="s">
        <v>12</v>
      </c>
      <c r="B70" s="563">
        <f>SUM(B69:C69)</f>
        <v>215000</v>
      </c>
      <c r="C70" s="564"/>
      <c r="D70" s="84"/>
      <c r="E70" s="565">
        <f>SUM(E69:F69:G69:H69:I69:J69)</f>
        <v>119000</v>
      </c>
      <c r="F70" s="566"/>
      <c r="G70" s="566"/>
      <c r="H70" s="566"/>
      <c r="I70" s="566"/>
      <c r="J70" s="567"/>
    </row>
    <row r="71" spans="1:10" ht="19.5" thickBot="1">
      <c r="A71" s="81" t="s">
        <v>20</v>
      </c>
      <c r="B71" s="568" t="s">
        <v>20</v>
      </c>
      <c r="C71" s="569"/>
      <c r="D71" s="82" t="s">
        <v>20</v>
      </c>
      <c r="E71" s="570" t="s">
        <v>259</v>
      </c>
      <c r="F71" s="571"/>
      <c r="G71" s="572"/>
      <c r="H71" s="572"/>
      <c r="I71" s="572"/>
      <c r="J71" s="573"/>
    </row>
    <row r="72" spans="1:10">
      <c r="B72" s="7"/>
    </row>
    <row r="73" spans="1:10">
      <c r="A73" s="556" t="s">
        <v>20</v>
      </c>
      <c r="B73" s="556"/>
      <c r="C73" s="556"/>
      <c r="D73" s="556"/>
      <c r="E73" s="556"/>
      <c r="F73" s="556"/>
      <c r="G73" s="556"/>
      <c r="H73" s="556"/>
      <c r="I73" s="556"/>
      <c r="J73" s="556"/>
    </row>
  </sheetData>
  <mergeCells count="7">
    <mergeCell ref="A73:J73"/>
    <mergeCell ref="E2:G2"/>
    <mergeCell ref="H2:J2"/>
    <mergeCell ref="B70:C70"/>
    <mergeCell ref="E70:J70"/>
    <mergeCell ref="B71:C71"/>
    <mergeCell ref="E71:J7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FB16-2A9F-4908-A6F2-B9B3318E189A}">
  <dimension ref="A1:H62"/>
  <sheetViews>
    <sheetView topLeftCell="A13" workbookViewId="0">
      <selection activeCell="K15" sqref="K15"/>
    </sheetView>
  </sheetViews>
  <sheetFormatPr baseColWidth="10" defaultRowHeight="15.75"/>
  <cols>
    <col min="1" max="1" width="27" customWidth="1"/>
    <col min="2" max="2" width="7.5" customWidth="1"/>
    <col min="3" max="3" width="7.375" customWidth="1"/>
    <col min="4" max="4" width="3.625" customWidth="1"/>
    <col min="5" max="5" width="8" customWidth="1"/>
    <col min="6" max="6" width="7.5" customWidth="1"/>
    <col min="7" max="7" width="7.375" customWidth="1"/>
    <col min="8" max="8" width="7.75" customWidth="1"/>
  </cols>
  <sheetData>
    <row r="1" spans="1:8" ht="34.5" thickBot="1">
      <c r="A1" s="134" t="s">
        <v>266</v>
      </c>
      <c r="B1" s="135"/>
      <c r="C1" s="135"/>
      <c r="D1" s="135"/>
      <c r="E1" s="135"/>
      <c r="F1" s="135"/>
      <c r="G1" s="136"/>
      <c r="H1" s="136"/>
    </row>
    <row r="2" spans="1:8" ht="16.5" thickBot="1">
      <c r="A2" s="87" t="s">
        <v>267</v>
      </c>
      <c r="B2" s="7"/>
      <c r="C2" s="1"/>
      <c r="D2" s="1"/>
      <c r="E2" s="560" t="s">
        <v>172</v>
      </c>
      <c r="F2" s="561"/>
      <c r="G2" s="548" t="s">
        <v>173</v>
      </c>
      <c r="H2" s="562"/>
    </row>
    <row r="3" spans="1:8" ht="16.5" thickBot="1">
      <c r="A3" s="8"/>
      <c r="B3" s="88">
        <v>3000</v>
      </c>
      <c r="C3" s="5">
        <v>4000</v>
      </c>
      <c r="D3" s="1"/>
      <c r="E3" s="89">
        <v>1000</v>
      </c>
      <c r="F3" s="109">
        <v>5000</v>
      </c>
      <c r="G3" s="89">
        <v>2000</v>
      </c>
      <c r="H3" s="108">
        <v>6000</v>
      </c>
    </row>
    <row r="4" spans="1:8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11</v>
      </c>
      <c r="F4" s="138" t="s">
        <v>10</v>
      </c>
      <c r="G4" s="147" t="s">
        <v>174</v>
      </c>
      <c r="H4" s="138" t="s">
        <v>15</v>
      </c>
    </row>
    <row r="5" spans="1:8">
      <c r="A5" s="143" t="s">
        <v>154</v>
      </c>
      <c r="B5" s="139">
        <v>3000</v>
      </c>
      <c r="C5" s="139">
        <v>2000</v>
      </c>
      <c r="D5" s="139"/>
      <c r="E5" s="140">
        <v>1000</v>
      </c>
      <c r="F5" s="158"/>
      <c r="G5" s="160"/>
      <c r="H5" s="160"/>
    </row>
    <row r="6" spans="1:8">
      <c r="A6" s="143" t="s">
        <v>120</v>
      </c>
      <c r="B6" s="139">
        <v>3000</v>
      </c>
      <c r="C6" s="139"/>
      <c r="D6" s="139">
        <v>1</v>
      </c>
      <c r="E6" s="140"/>
      <c r="F6" s="158"/>
      <c r="G6" s="160"/>
      <c r="H6" s="142">
        <v>6000</v>
      </c>
    </row>
    <row r="7" spans="1:8">
      <c r="A7" s="126" t="s">
        <v>21</v>
      </c>
      <c r="B7" s="110">
        <v>3000</v>
      </c>
      <c r="C7" s="110" t="s">
        <v>20</v>
      </c>
      <c r="D7" s="110">
        <v>1</v>
      </c>
      <c r="E7" s="95">
        <v>1000</v>
      </c>
      <c r="F7" s="162"/>
      <c r="G7" s="164"/>
      <c r="H7" s="164"/>
    </row>
    <row r="8" spans="1:8">
      <c r="A8" s="125" t="s">
        <v>106</v>
      </c>
      <c r="B8" s="110">
        <v>3000</v>
      </c>
      <c r="C8" s="110">
        <v>2000</v>
      </c>
      <c r="D8" s="110"/>
      <c r="E8" s="95" t="s">
        <v>20</v>
      </c>
      <c r="F8" s="95"/>
      <c r="G8" s="96">
        <v>2000</v>
      </c>
      <c r="H8" s="164"/>
    </row>
    <row r="9" spans="1:8">
      <c r="A9" s="125" t="s">
        <v>24</v>
      </c>
      <c r="B9" s="110">
        <v>3000</v>
      </c>
      <c r="C9" s="110">
        <v>2000</v>
      </c>
      <c r="D9" s="110"/>
      <c r="E9" s="95" t="s">
        <v>20</v>
      </c>
      <c r="F9" s="95"/>
      <c r="G9" s="96">
        <v>2000</v>
      </c>
      <c r="H9" s="164"/>
    </row>
    <row r="10" spans="1:8">
      <c r="A10" s="125" t="s">
        <v>214</v>
      </c>
      <c r="B10" s="110">
        <v>3000</v>
      </c>
      <c r="C10" s="110"/>
      <c r="D10" s="110">
        <v>1</v>
      </c>
      <c r="E10" s="95">
        <v>1000</v>
      </c>
      <c r="F10" s="162"/>
      <c r="G10" s="164"/>
      <c r="H10" s="164"/>
    </row>
    <row r="11" spans="1:8">
      <c r="A11" s="125" t="s">
        <v>162</v>
      </c>
      <c r="B11" s="192">
        <v>3000</v>
      </c>
      <c r="C11" s="110">
        <v>2000</v>
      </c>
      <c r="D11" s="110"/>
      <c r="E11" s="95">
        <v>1000</v>
      </c>
      <c r="F11" s="162"/>
      <c r="G11" s="164"/>
      <c r="H11" s="164"/>
    </row>
    <row r="12" spans="1:8">
      <c r="A12" s="125" t="s">
        <v>111</v>
      </c>
      <c r="B12" s="110">
        <v>3000</v>
      </c>
      <c r="C12" s="110">
        <v>2000</v>
      </c>
      <c r="D12" s="110"/>
      <c r="E12" s="95">
        <v>1000</v>
      </c>
      <c r="F12" s="162"/>
      <c r="G12" s="164"/>
      <c r="H12" s="164"/>
    </row>
    <row r="13" spans="1:8">
      <c r="A13" s="125" t="s">
        <v>275</v>
      </c>
      <c r="B13" s="110">
        <v>3000</v>
      </c>
      <c r="C13" s="110">
        <v>2000</v>
      </c>
      <c r="D13" s="110"/>
      <c r="E13" s="95" t="s">
        <v>20</v>
      </c>
      <c r="F13" s="162"/>
      <c r="G13" s="164"/>
      <c r="H13" s="96">
        <v>6000</v>
      </c>
    </row>
    <row r="14" spans="1:8">
      <c r="A14" s="125" t="s">
        <v>99</v>
      </c>
      <c r="B14" s="110">
        <v>3000</v>
      </c>
      <c r="C14" s="110"/>
      <c r="D14" s="110">
        <v>1</v>
      </c>
      <c r="E14" s="95"/>
      <c r="F14" s="162"/>
      <c r="G14" s="96">
        <v>2000</v>
      </c>
      <c r="H14" s="164"/>
    </row>
    <row r="15" spans="1:8">
      <c r="A15" s="106" t="s">
        <v>74</v>
      </c>
      <c r="B15" s="94">
        <v>3000</v>
      </c>
      <c r="C15" s="94">
        <v>2000</v>
      </c>
      <c r="D15" s="94"/>
      <c r="E15" s="95">
        <v>1000</v>
      </c>
      <c r="F15" s="162"/>
      <c r="G15" s="164"/>
      <c r="H15" s="164"/>
    </row>
    <row r="16" spans="1:8">
      <c r="A16" s="106" t="s">
        <v>116</v>
      </c>
      <c r="B16" s="94">
        <v>3000</v>
      </c>
      <c r="C16" s="94">
        <v>2000</v>
      </c>
      <c r="D16" s="94"/>
      <c r="E16" s="95">
        <v>1000</v>
      </c>
      <c r="F16" s="162"/>
      <c r="G16" s="164"/>
      <c r="H16" s="164"/>
    </row>
    <row r="17" spans="1:8">
      <c r="A17" s="106" t="s">
        <v>279</v>
      </c>
      <c r="B17" s="94"/>
      <c r="C17" s="94"/>
      <c r="D17" s="94">
        <v>1</v>
      </c>
      <c r="E17" s="95"/>
      <c r="F17" s="162"/>
      <c r="G17" s="164"/>
      <c r="H17" s="96">
        <v>6000</v>
      </c>
    </row>
    <row r="18" spans="1:8">
      <c r="A18" s="106" t="s">
        <v>65</v>
      </c>
      <c r="B18" s="94">
        <v>3000</v>
      </c>
      <c r="C18" s="94">
        <v>2000</v>
      </c>
      <c r="D18" s="94" t="s">
        <v>20</v>
      </c>
      <c r="E18" s="95">
        <v>1000</v>
      </c>
      <c r="F18" s="162"/>
      <c r="G18" s="164"/>
      <c r="H18" s="164"/>
    </row>
    <row r="19" spans="1:8">
      <c r="A19" s="106" t="s">
        <v>71</v>
      </c>
      <c r="B19" s="94">
        <v>3000</v>
      </c>
      <c r="C19" s="94"/>
      <c r="D19" s="94">
        <v>1</v>
      </c>
      <c r="E19" s="95">
        <v>1000</v>
      </c>
      <c r="F19" s="162"/>
      <c r="G19" s="164"/>
      <c r="H19" s="164"/>
    </row>
    <row r="20" spans="1:8">
      <c r="A20" s="106" t="s">
        <v>29</v>
      </c>
      <c r="B20" s="94">
        <v>3000</v>
      </c>
      <c r="C20" s="94">
        <v>2000</v>
      </c>
      <c r="D20" s="94" t="s">
        <v>20</v>
      </c>
      <c r="E20" s="95">
        <v>1000</v>
      </c>
      <c r="F20" s="162"/>
      <c r="G20" s="164" t="s">
        <v>20</v>
      </c>
      <c r="H20" s="164"/>
    </row>
    <row r="21" spans="1:8">
      <c r="A21" s="106" t="s">
        <v>168</v>
      </c>
      <c r="B21" s="94">
        <v>3000</v>
      </c>
      <c r="C21" s="94"/>
      <c r="D21" s="94">
        <v>1</v>
      </c>
      <c r="E21" s="95"/>
      <c r="F21" s="162"/>
      <c r="G21" s="96">
        <v>2000</v>
      </c>
      <c r="H21" s="164"/>
    </row>
    <row r="22" spans="1:8">
      <c r="A22" s="106" t="s">
        <v>281</v>
      </c>
      <c r="B22" s="94">
        <v>3000</v>
      </c>
      <c r="C22" s="94">
        <v>2000</v>
      </c>
      <c r="D22" s="94"/>
      <c r="E22" s="95">
        <v>1000</v>
      </c>
      <c r="F22" s="162"/>
      <c r="G22" s="96"/>
      <c r="H22" s="164"/>
    </row>
    <row r="23" spans="1:8">
      <c r="A23" s="106" t="s">
        <v>272</v>
      </c>
      <c r="B23" s="94" t="s">
        <v>228</v>
      </c>
      <c r="C23" s="94" t="s">
        <v>228</v>
      </c>
      <c r="D23" s="94"/>
      <c r="E23" s="95"/>
      <c r="F23" s="95"/>
      <c r="G23" s="96"/>
      <c r="H23" s="96">
        <v>4000</v>
      </c>
    </row>
    <row r="24" spans="1:8">
      <c r="A24" s="106" t="s">
        <v>273</v>
      </c>
      <c r="B24" s="94" t="s">
        <v>228</v>
      </c>
      <c r="C24" s="94" t="s">
        <v>228</v>
      </c>
      <c r="D24" s="94" t="s">
        <v>20</v>
      </c>
      <c r="E24" s="95" t="s">
        <v>20</v>
      </c>
      <c r="F24" s="95"/>
      <c r="G24" s="96"/>
      <c r="H24" s="96">
        <v>4000</v>
      </c>
    </row>
    <row r="25" spans="1:8">
      <c r="A25" s="106" t="s">
        <v>274</v>
      </c>
      <c r="B25" s="94">
        <v>3000</v>
      </c>
      <c r="C25" s="94">
        <v>2000</v>
      </c>
      <c r="D25" s="94"/>
      <c r="E25" s="95"/>
      <c r="F25" s="95"/>
      <c r="G25" s="96"/>
      <c r="H25" s="96">
        <v>6000</v>
      </c>
    </row>
    <row r="26" spans="1:8">
      <c r="A26" s="106" t="s">
        <v>17</v>
      </c>
      <c r="B26" s="94">
        <v>3000</v>
      </c>
      <c r="C26" s="94">
        <v>2000</v>
      </c>
      <c r="D26" s="94"/>
      <c r="E26" s="95"/>
      <c r="F26" s="95"/>
      <c r="G26" s="96">
        <v>2000</v>
      </c>
      <c r="H26" s="164"/>
    </row>
    <row r="27" spans="1:8">
      <c r="A27" s="106" t="s">
        <v>3</v>
      </c>
      <c r="B27" s="94">
        <v>3000</v>
      </c>
      <c r="C27" s="94">
        <v>2000</v>
      </c>
      <c r="D27" s="94"/>
      <c r="E27" s="95"/>
      <c r="F27" s="95"/>
      <c r="G27" s="96">
        <v>2000</v>
      </c>
      <c r="H27" s="164"/>
    </row>
    <row r="28" spans="1:8">
      <c r="A28" s="106" t="s">
        <v>33</v>
      </c>
      <c r="B28" s="94">
        <v>3000</v>
      </c>
      <c r="C28" s="94">
        <v>2000</v>
      </c>
      <c r="D28" s="94"/>
      <c r="E28" s="95">
        <v>1000</v>
      </c>
      <c r="F28" s="162"/>
      <c r="G28" s="164"/>
      <c r="H28" s="164"/>
    </row>
    <row r="29" spans="1:8">
      <c r="A29" s="106" t="s">
        <v>171</v>
      </c>
      <c r="B29" s="94">
        <v>3000</v>
      </c>
      <c r="C29" s="94"/>
      <c r="D29" s="94">
        <v>1</v>
      </c>
      <c r="E29" s="95">
        <v>1000</v>
      </c>
      <c r="F29" s="162"/>
      <c r="G29" s="164"/>
      <c r="H29" s="164"/>
    </row>
    <row r="30" spans="1:8">
      <c r="A30" s="106" t="s">
        <v>161</v>
      </c>
      <c r="B30" s="94">
        <v>3000</v>
      </c>
      <c r="C30" s="94">
        <v>2000</v>
      </c>
      <c r="D30" s="94"/>
      <c r="E30" s="95">
        <v>1000</v>
      </c>
      <c r="F30" s="162"/>
      <c r="G30" s="164"/>
      <c r="H30" s="164"/>
    </row>
    <row r="31" spans="1:8">
      <c r="A31" s="106" t="s">
        <v>276</v>
      </c>
      <c r="B31" s="94">
        <v>3000</v>
      </c>
      <c r="C31" s="94"/>
      <c r="D31" s="94">
        <v>1</v>
      </c>
      <c r="E31" s="95" t="s">
        <v>20</v>
      </c>
      <c r="F31" s="95">
        <v>5000</v>
      </c>
      <c r="G31" s="164"/>
      <c r="H31" s="96" t="s">
        <v>20</v>
      </c>
    </row>
    <row r="32" spans="1:8">
      <c r="A32" s="106" t="s">
        <v>45</v>
      </c>
      <c r="B32" s="94" t="s">
        <v>20</v>
      </c>
      <c r="C32" s="94"/>
      <c r="D32" s="94">
        <v>1</v>
      </c>
      <c r="E32" s="95">
        <v>1000</v>
      </c>
      <c r="F32" s="162"/>
      <c r="G32" s="164"/>
      <c r="H32" s="164"/>
    </row>
    <row r="33" spans="1:8">
      <c r="A33" s="106" t="s">
        <v>139</v>
      </c>
      <c r="B33" s="94">
        <v>3000</v>
      </c>
      <c r="C33" s="94">
        <v>2000</v>
      </c>
      <c r="D33" s="94" t="s">
        <v>20</v>
      </c>
      <c r="E33" s="95">
        <v>1000</v>
      </c>
      <c r="F33" s="162"/>
      <c r="G33" s="164"/>
      <c r="H33" s="164"/>
    </row>
    <row r="34" spans="1:8">
      <c r="A34" s="106" t="s">
        <v>269</v>
      </c>
      <c r="B34" s="94">
        <v>3000</v>
      </c>
      <c r="C34" s="94">
        <v>2000</v>
      </c>
      <c r="D34" s="94"/>
      <c r="E34" s="95"/>
      <c r="F34" s="95"/>
      <c r="G34" s="96"/>
      <c r="H34" s="96">
        <v>6000</v>
      </c>
    </row>
    <row r="35" spans="1:8">
      <c r="A35" s="106" t="s">
        <v>103</v>
      </c>
      <c r="B35" s="94" t="s">
        <v>20</v>
      </c>
      <c r="C35" s="94">
        <v>2000</v>
      </c>
      <c r="D35" s="94"/>
      <c r="E35" s="95">
        <v>1000</v>
      </c>
      <c r="F35" s="162"/>
      <c r="G35" s="164"/>
      <c r="H35" s="164"/>
    </row>
    <row r="36" spans="1:8">
      <c r="A36" s="106" t="s">
        <v>115</v>
      </c>
      <c r="B36" s="94"/>
      <c r="C36" s="94">
        <v>2000</v>
      </c>
      <c r="D36" s="94"/>
      <c r="E36" s="95">
        <v>1000</v>
      </c>
      <c r="F36" s="162"/>
      <c r="G36" s="164"/>
      <c r="H36" s="164"/>
    </row>
    <row r="37" spans="1:8">
      <c r="A37" s="105" t="s">
        <v>138</v>
      </c>
      <c r="B37" s="94">
        <v>3000</v>
      </c>
      <c r="C37" s="94"/>
      <c r="D37" s="94">
        <v>1</v>
      </c>
      <c r="E37" s="95">
        <v>1000</v>
      </c>
      <c r="F37" s="162"/>
      <c r="G37" s="164"/>
      <c r="H37" s="164"/>
    </row>
    <row r="38" spans="1:8">
      <c r="A38" s="105" t="s">
        <v>163</v>
      </c>
      <c r="B38" s="94">
        <v>3000</v>
      </c>
      <c r="C38" s="94"/>
      <c r="D38" s="94">
        <v>1</v>
      </c>
      <c r="E38" s="95">
        <v>1000</v>
      </c>
      <c r="F38" s="162"/>
      <c r="G38" s="164"/>
      <c r="H38" s="164"/>
    </row>
    <row r="39" spans="1:8">
      <c r="A39" s="105" t="s">
        <v>165</v>
      </c>
      <c r="B39" s="166">
        <v>3000</v>
      </c>
      <c r="C39" s="94">
        <v>2000</v>
      </c>
      <c r="D39" s="94"/>
      <c r="E39" s="95">
        <v>1000</v>
      </c>
      <c r="F39" s="162"/>
      <c r="G39" s="164"/>
      <c r="H39" s="164"/>
    </row>
    <row r="40" spans="1:8">
      <c r="A40" s="105" t="s">
        <v>278</v>
      </c>
      <c r="B40" s="166">
        <v>3000</v>
      </c>
      <c r="C40" s="94">
        <v>2000</v>
      </c>
      <c r="D40" s="94"/>
      <c r="E40" s="95">
        <v>1000</v>
      </c>
      <c r="F40" s="162"/>
      <c r="G40" s="164"/>
      <c r="H40" s="164"/>
    </row>
    <row r="41" spans="1:8">
      <c r="A41" s="105" t="s">
        <v>268</v>
      </c>
      <c r="B41" s="94">
        <v>3000</v>
      </c>
      <c r="C41" s="94" t="s">
        <v>20</v>
      </c>
      <c r="D41" s="94">
        <v>1</v>
      </c>
      <c r="E41" s="95">
        <v>1000</v>
      </c>
      <c r="F41" s="162"/>
      <c r="G41" s="164"/>
      <c r="H41" s="164"/>
    </row>
    <row r="42" spans="1:8">
      <c r="A42" s="105" t="s">
        <v>202</v>
      </c>
      <c r="B42" s="94">
        <v>3000</v>
      </c>
      <c r="C42" s="94">
        <v>2000</v>
      </c>
      <c r="D42" s="94"/>
      <c r="E42" s="95">
        <v>1000</v>
      </c>
      <c r="F42" s="162"/>
      <c r="G42" s="164"/>
      <c r="H42" s="164"/>
    </row>
    <row r="43" spans="1:8">
      <c r="A43" s="105" t="s">
        <v>271</v>
      </c>
      <c r="B43" s="94">
        <v>3000</v>
      </c>
      <c r="C43" s="94" t="s">
        <v>20</v>
      </c>
      <c r="D43" s="94">
        <v>1</v>
      </c>
      <c r="E43" s="95"/>
      <c r="F43" s="95"/>
      <c r="G43" s="96"/>
      <c r="H43" s="96">
        <v>6000</v>
      </c>
    </row>
    <row r="44" spans="1:8">
      <c r="A44" s="105" t="s">
        <v>280</v>
      </c>
      <c r="B44" s="94" t="s">
        <v>228</v>
      </c>
      <c r="C44" s="94" t="s">
        <v>228</v>
      </c>
      <c r="D44" s="94"/>
      <c r="E44" s="95"/>
      <c r="F44" s="95"/>
      <c r="G44" s="96"/>
      <c r="H44" s="96"/>
    </row>
    <row r="45" spans="1:8">
      <c r="A45" s="105" t="s">
        <v>113</v>
      </c>
      <c r="B45" s="94">
        <v>3000</v>
      </c>
      <c r="C45" s="94">
        <v>2000</v>
      </c>
      <c r="D45" s="94"/>
      <c r="E45" s="95"/>
      <c r="F45" s="95"/>
      <c r="G45" s="96"/>
      <c r="H45" s="96">
        <v>6000</v>
      </c>
    </row>
    <row r="46" spans="1:8">
      <c r="A46" s="105" t="s">
        <v>159</v>
      </c>
      <c r="B46" s="94">
        <v>3000</v>
      </c>
      <c r="C46" s="94">
        <v>2000</v>
      </c>
      <c r="D46" s="94"/>
      <c r="E46" s="95" t="s">
        <v>20</v>
      </c>
      <c r="F46" s="95">
        <v>5000</v>
      </c>
      <c r="G46" s="164"/>
      <c r="H46" s="96" t="s">
        <v>20</v>
      </c>
    </row>
    <row r="47" spans="1:8">
      <c r="A47" s="105" t="s">
        <v>277</v>
      </c>
      <c r="B47" s="94">
        <v>3000</v>
      </c>
      <c r="C47" s="94"/>
      <c r="D47" s="94">
        <v>1</v>
      </c>
      <c r="E47" s="95" t="s">
        <v>20</v>
      </c>
      <c r="F47" s="95">
        <v>5000</v>
      </c>
      <c r="G47" s="164"/>
      <c r="H47" s="96" t="s">
        <v>20</v>
      </c>
    </row>
    <row r="48" spans="1:8">
      <c r="A48" s="105" t="s">
        <v>217</v>
      </c>
      <c r="B48" s="94" t="s">
        <v>20</v>
      </c>
      <c r="C48" s="94">
        <v>2000</v>
      </c>
      <c r="D48" s="94" t="s">
        <v>20</v>
      </c>
      <c r="E48" s="95">
        <v>1000</v>
      </c>
      <c r="F48" s="162"/>
      <c r="G48" s="164"/>
      <c r="H48" s="164"/>
    </row>
    <row r="49" spans="1:8">
      <c r="A49" s="105" t="s">
        <v>270</v>
      </c>
      <c r="B49" s="94">
        <v>3000</v>
      </c>
      <c r="C49" s="94">
        <v>2000</v>
      </c>
      <c r="D49" s="94"/>
      <c r="E49" s="95"/>
      <c r="F49" s="95"/>
      <c r="G49" s="119"/>
      <c r="H49" s="119">
        <v>6000</v>
      </c>
    </row>
    <row r="50" spans="1:8">
      <c r="A50" s="105" t="s">
        <v>155</v>
      </c>
      <c r="B50" s="94">
        <v>0</v>
      </c>
      <c r="C50" s="94">
        <v>0</v>
      </c>
      <c r="D50" s="94"/>
      <c r="E50" s="95">
        <v>0</v>
      </c>
      <c r="F50" s="162"/>
      <c r="G50" s="167"/>
      <c r="H50" s="167"/>
    </row>
    <row r="51" spans="1:8">
      <c r="A51" s="105" t="s">
        <v>75</v>
      </c>
      <c r="B51" s="94">
        <v>3000</v>
      </c>
      <c r="C51" s="94"/>
      <c r="D51" s="94">
        <v>1</v>
      </c>
      <c r="E51" s="95"/>
      <c r="F51" s="162"/>
      <c r="G51" s="119" t="s">
        <v>20</v>
      </c>
      <c r="H51" s="119">
        <v>6000</v>
      </c>
    </row>
    <row r="52" spans="1:8">
      <c r="A52" s="105" t="s">
        <v>260</v>
      </c>
      <c r="B52" s="94">
        <v>3000</v>
      </c>
      <c r="C52" s="94" t="s">
        <v>20</v>
      </c>
      <c r="D52" s="94">
        <v>1</v>
      </c>
      <c r="E52" s="95">
        <v>1000</v>
      </c>
      <c r="F52" s="162"/>
      <c r="G52" s="167"/>
      <c r="H52" s="167"/>
    </row>
    <row r="53" spans="1:8">
      <c r="A53" s="105" t="s">
        <v>69</v>
      </c>
      <c r="B53" s="94">
        <v>3000</v>
      </c>
      <c r="C53" s="94">
        <v>2000</v>
      </c>
      <c r="D53" s="94"/>
      <c r="E53" s="95">
        <v>1000</v>
      </c>
      <c r="F53" s="162"/>
      <c r="G53" s="167"/>
      <c r="H53" s="167"/>
    </row>
    <row r="54" spans="1:8">
      <c r="A54" s="105" t="s">
        <v>62</v>
      </c>
      <c r="B54" s="166">
        <v>3000</v>
      </c>
      <c r="C54" s="94" t="s">
        <v>20</v>
      </c>
      <c r="D54" s="94">
        <v>1</v>
      </c>
      <c r="E54" s="95">
        <v>1000</v>
      </c>
      <c r="F54" s="162"/>
      <c r="G54" s="167"/>
      <c r="H54" s="167"/>
    </row>
    <row r="55" spans="1:8">
      <c r="A55" s="106" t="s">
        <v>63</v>
      </c>
      <c r="B55" s="166">
        <v>3000</v>
      </c>
      <c r="C55" s="94">
        <v>2000</v>
      </c>
      <c r="D55" s="94" t="s">
        <v>20</v>
      </c>
      <c r="E55" s="95">
        <v>1000</v>
      </c>
      <c r="F55" s="162"/>
      <c r="G55" s="164" t="s">
        <v>20</v>
      </c>
      <c r="H55" s="164"/>
    </row>
    <row r="56" spans="1:8">
      <c r="A56" s="98"/>
      <c r="B56" s="111"/>
      <c r="C56" s="111"/>
      <c r="D56" s="114"/>
      <c r="E56" s="115"/>
      <c r="F56" s="115"/>
      <c r="G56" s="120"/>
      <c r="H56" s="120"/>
    </row>
    <row r="57" spans="1:8" ht="16.5" thickBot="1">
      <c r="A57" s="65" t="s">
        <v>20</v>
      </c>
      <c r="B57" s="112"/>
      <c r="C57" s="113"/>
      <c r="D57" s="113"/>
      <c r="E57" s="116"/>
      <c r="F57" s="116"/>
      <c r="G57" s="121"/>
      <c r="H57" s="121"/>
    </row>
    <row r="58" spans="1:8" ht="16.5" thickBot="1">
      <c r="A58" s="65"/>
      <c r="B58" s="84">
        <f t="shared" ref="B58:H58" si="0">SUM(B5:B55)</f>
        <v>126000</v>
      </c>
      <c r="C58" s="84">
        <f t="shared" si="0"/>
        <v>58000</v>
      </c>
      <c r="D58" s="84">
        <f t="shared" si="0"/>
        <v>18</v>
      </c>
      <c r="E58" s="85">
        <f t="shared" si="0"/>
        <v>29000</v>
      </c>
      <c r="F58" s="85">
        <f t="shared" si="0"/>
        <v>15000</v>
      </c>
      <c r="G58" s="85">
        <f t="shared" si="0"/>
        <v>12000</v>
      </c>
      <c r="H58" s="85">
        <f t="shared" si="0"/>
        <v>62000</v>
      </c>
    </row>
    <row r="59" spans="1:8" ht="16.5" thickBot="1">
      <c r="A59" s="102" t="s">
        <v>12</v>
      </c>
      <c r="B59" s="563">
        <f>SUM(B58:C58)</f>
        <v>184000</v>
      </c>
      <c r="C59" s="564"/>
      <c r="D59" s="84"/>
      <c r="E59" s="565">
        <f>SUM(E58:F58:G58:G58:H58:H58)</f>
        <v>118000</v>
      </c>
      <c r="F59" s="566"/>
      <c r="G59" s="566"/>
      <c r="H59" s="566"/>
    </row>
    <row r="60" spans="1:8" ht="19.5" thickBot="1">
      <c r="A60" s="81" t="s">
        <v>20</v>
      </c>
      <c r="B60" s="568" t="s">
        <v>20</v>
      </c>
      <c r="C60" s="569"/>
      <c r="D60" s="82" t="s">
        <v>20</v>
      </c>
      <c r="E60" s="570" t="s">
        <v>160</v>
      </c>
      <c r="F60" s="571"/>
      <c r="G60" s="572"/>
      <c r="H60" s="572"/>
    </row>
    <row r="61" spans="1:8">
      <c r="B61" s="7"/>
    </row>
    <row r="62" spans="1:8">
      <c r="A62" s="556" t="s">
        <v>20</v>
      </c>
      <c r="B62" s="556"/>
      <c r="C62" s="556"/>
      <c r="D62" s="556"/>
      <c r="E62" s="556"/>
      <c r="F62" s="556"/>
      <c r="G62" s="556"/>
      <c r="H62" s="556"/>
    </row>
  </sheetData>
  <mergeCells count="7">
    <mergeCell ref="A62:H62"/>
    <mergeCell ref="E2:F2"/>
    <mergeCell ref="G2:H2"/>
    <mergeCell ref="B59:C59"/>
    <mergeCell ref="E59:H59"/>
    <mergeCell ref="B60:C60"/>
    <mergeCell ref="E60:H6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EE62-D091-4157-A334-B1DCD74E9E64}">
  <dimension ref="A1:F48"/>
  <sheetViews>
    <sheetView topLeftCell="A10" workbookViewId="0">
      <selection sqref="A1:XFD1048576"/>
    </sheetView>
  </sheetViews>
  <sheetFormatPr baseColWidth="10" defaultRowHeight="15.75"/>
  <cols>
    <col min="1" max="1" width="33" customWidth="1"/>
    <col min="2" max="2" width="9" customWidth="1"/>
    <col min="3" max="3" width="8.5" customWidth="1"/>
    <col min="4" max="4" width="5.625" customWidth="1"/>
    <col min="5" max="6" width="9.125" customWidth="1"/>
  </cols>
  <sheetData>
    <row r="1" spans="1:6" ht="34.5" thickBot="1">
      <c r="A1" s="134" t="s">
        <v>282</v>
      </c>
      <c r="B1" s="135"/>
      <c r="C1" s="135"/>
      <c r="D1" s="135"/>
      <c r="E1" s="135"/>
      <c r="F1" s="196"/>
    </row>
    <row r="2" spans="1:6" ht="16.5" thickBot="1">
      <c r="A2" s="87" t="s">
        <v>20</v>
      </c>
      <c r="B2" s="7"/>
      <c r="C2" s="1"/>
      <c r="D2" s="1"/>
      <c r="E2" s="661" t="s">
        <v>172</v>
      </c>
      <c r="F2" s="662"/>
    </row>
    <row r="3" spans="1:6" ht="16.5" thickBot="1">
      <c r="A3" s="8"/>
      <c r="B3" s="88">
        <v>3000</v>
      </c>
      <c r="C3" s="5">
        <v>4000</v>
      </c>
      <c r="D3" s="1"/>
      <c r="E3" s="193">
        <v>4000</v>
      </c>
      <c r="F3" s="194">
        <v>2000</v>
      </c>
    </row>
    <row r="4" spans="1:6" ht="36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283</v>
      </c>
      <c r="F4" s="138" t="s">
        <v>284</v>
      </c>
    </row>
    <row r="5" spans="1:6">
      <c r="A5" s="125" t="s">
        <v>295</v>
      </c>
      <c r="B5" s="110">
        <v>18000</v>
      </c>
      <c r="C5" s="110">
        <v>2000</v>
      </c>
      <c r="D5" s="110"/>
      <c r="E5" s="95">
        <v>4000</v>
      </c>
      <c r="F5" s="95"/>
    </row>
    <row r="6" spans="1:6">
      <c r="A6" s="125" t="s">
        <v>111</v>
      </c>
      <c r="B6" s="110">
        <v>3000</v>
      </c>
      <c r="C6" s="110" t="s">
        <v>20</v>
      </c>
      <c r="D6" s="110">
        <v>1</v>
      </c>
      <c r="E6" s="95">
        <v>4000</v>
      </c>
      <c r="F6" s="95"/>
    </row>
    <row r="7" spans="1:6">
      <c r="A7" s="125" t="s">
        <v>285</v>
      </c>
      <c r="B7" s="110">
        <v>3000</v>
      </c>
      <c r="C7" s="110" t="s">
        <v>20</v>
      </c>
      <c r="D7" s="110">
        <v>1</v>
      </c>
      <c r="E7" s="95">
        <v>4000</v>
      </c>
      <c r="F7" s="95"/>
    </row>
    <row r="8" spans="1:6">
      <c r="A8" s="125" t="s">
        <v>293</v>
      </c>
      <c r="B8" s="110"/>
      <c r="C8" s="110"/>
      <c r="D8" s="110">
        <v>1</v>
      </c>
      <c r="E8" s="95">
        <v>4000</v>
      </c>
      <c r="F8" s="95"/>
    </row>
    <row r="9" spans="1:6">
      <c r="A9" s="125" t="s">
        <v>181</v>
      </c>
      <c r="B9" s="110">
        <v>3000</v>
      </c>
      <c r="C9" s="110" t="s">
        <v>20</v>
      </c>
      <c r="D9" s="110">
        <v>1</v>
      </c>
      <c r="E9" s="95" t="s">
        <v>20</v>
      </c>
      <c r="F9" s="95">
        <v>2000</v>
      </c>
    </row>
    <row r="10" spans="1:6">
      <c r="A10" s="106" t="s">
        <v>287</v>
      </c>
      <c r="B10" s="94">
        <v>3000</v>
      </c>
      <c r="C10" s="94" t="s">
        <v>20</v>
      </c>
      <c r="D10" s="94">
        <v>1</v>
      </c>
      <c r="E10" s="95">
        <v>4000</v>
      </c>
      <c r="F10" s="95"/>
    </row>
    <row r="11" spans="1:6">
      <c r="A11" s="106" t="s">
        <v>65</v>
      </c>
      <c r="B11" s="94">
        <v>3000</v>
      </c>
      <c r="C11" s="94">
        <v>2000</v>
      </c>
      <c r="D11" s="94" t="s">
        <v>20</v>
      </c>
      <c r="E11" s="95">
        <v>4000</v>
      </c>
      <c r="F11" s="95"/>
    </row>
    <row r="12" spans="1:6">
      <c r="A12" s="106" t="s">
        <v>71</v>
      </c>
      <c r="B12" s="94">
        <v>3000</v>
      </c>
      <c r="C12" s="94" t="s">
        <v>20</v>
      </c>
      <c r="D12" s="94">
        <v>1</v>
      </c>
      <c r="E12" s="95">
        <v>4000</v>
      </c>
      <c r="F12" s="95"/>
    </row>
    <row r="13" spans="1:6">
      <c r="A13" s="106" t="s">
        <v>29</v>
      </c>
      <c r="B13" s="94">
        <v>3000</v>
      </c>
      <c r="C13" s="94">
        <v>2000</v>
      </c>
      <c r="D13" s="94" t="s">
        <v>20</v>
      </c>
      <c r="E13" s="95">
        <v>4000</v>
      </c>
      <c r="F13" s="95"/>
    </row>
    <row r="14" spans="1:6">
      <c r="A14" s="106" t="s">
        <v>168</v>
      </c>
      <c r="B14" s="94">
        <v>3000</v>
      </c>
      <c r="C14" s="94"/>
      <c r="D14" s="94">
        <v>1</v>
      </c>
      <c r="E14" s="95">
        <v>4000</v>
      </c>
      <c r="F14" s="95"/>
    </row>
    <row r="15" spans="1:6">
      <c r="A15" s="106" t="s">
        <v>286</v>
      </c>
      <c r="B15" s="94">
        <v>3000</v>
      </c>
      <c r="C15" s="94" t="s">
        <v>20</v>
      </c>
      <c r="D15" s="94">
        <v>1</v>
      </c>
      <c r="E15" s="95">
        <v>4000</v>
      </c>
      <c r="F15" s="95"/>
    </row>
    <row r="16" spans="1:6">
      <c r="A16" s="106" t="s">
        <v>288</v>
      </c>
      <c r="B16" s="94" t="s">
        <v>20</v>
      </c>
      <c r="C16" s="94">
        <v>2000</v>
      </c>
      <c r="D16" s="94" t="s">
        <v>20</v>
      </c>
      <c r="E16" s="95">
        <v>4000</v>
      </c>
      <c r="F16" s="95"/>
    </row>
    <row r="17" spans="1:6">
      <c r="A17" s="106" t="s">
        <v>218</v>
      </c>
      <c r="B17" s="94">
        <v>3000</v>
      </c>
      <c r="C17" s="94">
        <v>2000</v>
      </c>
      <c r="D17" s="94"/>
      <c r="E17" s="95">
        <v>4000</v>
      </c>
      <c r="F17" s="95"/>
    </row>
    <row r="18" spans="1:6">
      <c r="A18" s="106" t="s">
        <v>219</v>
      </c>
      <c r="B18" s="94">
        <v>3000</v>
      </c>
      <c r="C18" s="94">
        <v>2000</v>
      </c>
      <c r="D18" s="94"/>
      <c r="E18" s="95">
        <v>4000</v>
      </c>
      <c r="F18" s="95"/>
    </row>
    <row r="19" spans="1:6">
      <c r="A19" s="106" t="s">
        <v>167</v>
      </c>
      <c r="B19" s="94">
        <v>3000</v>
      </c>
      <c r="C19" s="94">
        <v>2000</v>
      </c>
      <c r="D19" s="94"/>
      <c r="E19" s="95">
        <v>4000</v>
      </c>
      <c r="F19" s="95"/>
    </row>
    <row r="20" spans="1:6">
      <c r="A20" s="106" t="s">
        <v>143</v>
      </c>
      <c r="B20" s="94"/>
      <c r="C20" s="94">
        <v>2000</v>
      </c>
      <c r="D20" s="94"/>
      <c r="E20" s="95">
        <v>4000</v>
      </c>
      <c r="F20" s="95"/>
    </row>
    <row r="21" spans="1:6">
      <c r="A21" s="106" t="s">
        <v>33</v>
      </c>
      <c r="B21" s="94">
        <v>3000</v>
      </c>
      <c r="C21" s="94">
        <v>2000</v>
      </c>
      <c r="D21" s="94"/>
      <c r="E21" s="95">
        <v>4000</v>
      </c>
      <c r="F21" s="95"/>
    </row>
    <row r="22" spans="1:6">
      <c r="A22" s="106" t="s">
        <v>34</v>
      </c>
      <c r="B22" s="94">
        <v>3000</v>
      </c>
      <c r="C22" s="94" t="s">
        <v>20</v>
      </c>
      <c r="D22" s="94">
        <v>1</v>
      </c>
      <c r="E22" s="95" t="s">
        <v>20</v>
      </c>
      <c r="F22" s="95">
        <v>2000</v>
      </c>
    </row>
    <row r="23" spans="1:6">
      <c r="A23" s="106" t="s">
        <v>136</v>
      </c>
      <c r="B23" s="94">
        <v>3000</v>
      </c>
      <c r="C23" s="94">
        <v>2000</v>
      </c>
      <c r="D23" s="94" t="s">
        <v>20</v>
      </c>
      <c r="E23" s="95" t="s">
        <v>20</v>
      </c>
      <c r="F23" s="95">
        <v>2000</v>
      </c>
    </row>
    <row r="24" spans="1:6">
      <c r="A24" s="106" t="s">
        <v>289</v>
      </c>
      <c r="B24" s="94">
        <v>3000</v>
      </c>
      <c r="C24" s="94">
        <v>2000</v>
      </c>
      <c r="D24" s="94"/>
      <c r="E24" s="95">
        <v>4000</v>
      </c>
      <c r="F24" s="95"/>
    </row>
    <row r="25" spans="1:6">
      <c r="A25" s="106" t="s">
        <v>45</v>
      </c>
      <c r="B25" s="94">
        <v>3000</v>
      </c>
      <c r="C25" s="94" t="s">
        <v>20</v>
      </c>
      <c r="D25" s="94">
        <v>1</v>
      </c>
      <c r="E25" s="95">
        <v>4000</v>
      </c>
      <c r="F25" s="95"/>
    </row>
    <row r="26" spans="1:6">
      <c r="A26" s="106" t="s">
        <v>200</v>
      </c>
      <c r="B26" s="94">
        <v>3000</v>
      </c>
      <c r="C26" s="94"/>
      <c r="D26" s="94">
        <v>1</v>
      </c>
      <c r="E26" s="95">
        <v>4000</v>
      </c>
      <c r="F26" s="95"/>
    </row>
    <row r="27" spans="1:6">
      <c r="A27" s="106" t="s">
        <v>251</v>
      </c>
      <c r="B27" s="94" t="s">
        <v>20</v>
      </c>
      <c r="C27" s="94">
        <v>2000</v>
      </c>
      <c r="D27" s="94" t="s">
        <v>20</v>
      </c>
      <c r="E27" s="95">
        <v>4000</v>
      </c>
      <c r="F27" s="95"/>
    </row>
    <row r="28" spans="1:6">
      <c r="A28" s="106" t="s">
        <v>85</v>
      </c>
      <c r="B28" s="94" t="s">
        <v>20</v>
      </c>
      <c r="C28" s="94" t="s">
        <v>20</v>
      </c>
      <c r="D28" s="94">
        <v>1</v>
      </c>
      <c r="E28" s="95" t="s">
        <v>20</v>
      </c>
      <c r="F28" s="95">
        <v>2000</v>
      </c>
    </row>
    <row r="29" spans="1:6">
      <c r="A29" s="106" t="s">
        <v>103</v>
      </c>
      <c r="B29" s="94">
        <v>3000</v>
      </c>
      <c r="C29" s="94">
        <v>2000</v>
      </c>
      <c r="D29" s="94"/>
      <c r="E29" s="95">
        <v>4000</v>
      </c>
      <c r="F29" s="95"/>
    </row>
    <row r="30" spans="1:6">
      <c r="A30" s="106" t="s">
        <v>115</v>
      </c>
      <c r="B30" s="94">
        <v>3000</v>
      </c>
      <c r="C30" s="94">
        <v>2000</v>
      </c>
      <c r="D30" s="94"/>
      <c r="E30" s="95">
        <v>4000</v>
      </c>
      <c r="F30" s="95"/>
    </row>
    <row r="31" spans="1:6">
      <c r="A31" s="105" t="s">
        <v>296</v>
      </c>
      <c r="B31" s="658">
        <v>30000</v>
      </c>
      <c r="C31" s="94">
        <v>2000</v>
      </c>
      <c r="D31" s="94" t="s">
        <v>20</v>
      </c>
      <c r="E31" s="95">
        <v>4000</v>
      </c>
      <c r="F31" s="95"/>
    </row>
    <row r="32" spans="1:6">
      <c r="A32" s="105" t="s">
        <v>290</v>
      </c>
      <c r="B32" s="659"/>
      <c r="C32" s="94">
        <v>2000</v>
      </c>
      <c r="D32" s="94" t="s">
        <v>20</v>
      </c>
      <c r="E32" s="95">
        <v>4000</v>
      </c>
      <c r="F32" s="95"/>
    </row>
    <row r="33" spans="1:6">
      <c r="A33" s="105" t="s">
        <v>187</v>
      </c>
      <c r="B33" s="659"/>
      <c r="C33" s="94">
        <v>2000</v>
      </c>
      <c r="D33" s="94" t="s">
        <v>20</v>
      </c>
      <c r="E33" s="95">
        <v>4000</v>
      </c>
      <c r="F33" s="95"/>
    </row>
    <row r="34" spans="1:6">
      <c r="A34" s="105" t="s">
        <v>291</v>
      </c>
      <c r="B34" s="660"/>
      <c r="C34" s="94">
        <v>2000</v>
      </c>
      <c r="D34" s="94"/>
      <c r="E34" s="95">
        <v>4000</v>
      </c>
      <c r="F34" s="95"/>
    </row>
    <row r="35" spans="1:6">
      <c r="A35" s="105" t="s">
        <v>292</v>
      </c>
      <c r="B35" s="195"/>
      <c r="C35" s="94"/>
      <c r="D35" s="94">
        <v>1</v>
      </c>
      <c r="E35" s="95">
        <v>4000</v>
      </c>
      <c r="F35" s="95"/>
    </row>
    <row r="36" spans="1:6">
      <c r="A36" s="105" t="s">
        <v>217</v>
      </c>
      <c r="B36" s="94">
        <v>3000</v>
      </c>
      <c r="C36" s="94">
        <v>2000</v>
      </c>
      <c r="D36" s="94" t="s">
        <v>20</v>
      </c>
      <c r="E36" s="95">
        <v>4000</v>
      </c>
      <c r="F36" s="95"/>
    </row>
    <row r="37" spans="1:6">
      <c r="A37" s="169" t="s">
        <v>166</v>
      </c>
      <c r="B37" s="94">
        <v>3000</v>
      </c>
      <c r="C37" s="94">
        <v>2000</v>
      </c>
      <c r="D37" s="94"/>
      <c r="E37" s="95">
        <v>4000</v>
      </c>
      <c r="F37" s="95"/>
    </row>
    <row r="38" spans="1:6">
      <c r="A38" s="169" t="s">
        <v>58</v>
      </c>
      <c r="B38" s="94"/>
      <c r="C38" s="94"/>
      <c r="D38" s="94"/>
      <c r="E38" s="95"/>
      <c r="F38" s="95">
        <v>2000</v>
      </c>
    </row>
    <row r="39" spans="1:6">
      <c r="A39" s="169" t="s">
        <v>57</v>
      </c>
      <c r="B39" s="94"/>
      <c r="C39" s="94"/>
      <c r="D39" s="94"/>
      <c r="E39" s="95">
        <v>4000</v>
      </c>
      <c r="F39" s="95"/>
    </row>
    <row r="40" spans="1:6">
      <c r="A40" s="169" t="s">
        <v>67</v>
      </c>
      <c r="B40" s="94"/>
      <c r="C40" s="94">
        <v>2000</v>
      </c>
      <c r="D40" s="94"/>
      <c r="E40" s="95">
        <v>4000</v>
      </c>
      <c r="F40" s="95"/>
    </row>
    <row r="41" spans="1:6">
      <c r="A41" s="144" t="s">
        <v>294</v>
      </c>
      <c r="B41" s="94">
        <v>3000</v>
      </c>
      <c r="C41" s="94">
        <v>2000</v>
      </c>
      <c r="D41" s="94" t="s">
        <v>20</v>
      </c>
      <c r="E41" s="95">
        <v>4000</v>
      </c>
      <c r="F41" s="95" t="s">
        <v>20</v>
      </c>
    </row>
    <row r="42" spans="1:6">
      <c r="A42" s="98"/>
      <c r="B42" s="111" t="s">
        <v>20</v>
      </c>
      <c r="C42" s="111" t="s">
        <v>20</v>
      </c>
      <c r="D42" s="114"/>
      <c r="E42" s="115"/>
      <c r="F42" s="115"/>
    </row>
    <row r="43" spans="1:6" ht="16.5" thickBot="1">
      <c r="A43" s="65" t="s">
        <v>20</v>
      </c>
      <c r="B43" s="112"/>
      <c r="C43" s="113"/>
      <c r="D43" s="113"/>
      <c r="E43" s="116"/>
      <c r="F43" s="116"/>
    </row>
    <row r="44" spans="1:6" ht="16.5" thickBot="1">
      <c r="A44" s="65"/>
      <c r="B44" s="84">
        <f>SUM(B5:B41)</f>
        <v>117000</v>
      </c>
      <c r="C44" s="84">
        <f>SUM(C5:C41)</f>
        <v>44000</v>
      </c>
      <c r="D44" s="84">
        <f>SUM(D5:D41)</f>
        <v>13</v>
      </c>
      <c r="E44" s="85">
        <f>SUM(E5:E41)</f>
        <v>128000</v>
      </c>
      <c r="F44" s="86">
        <f>SUM(F5:F41)</f>
        <v>10000</v>
      </c>
    </row>
    <row r="45" spans="1:6" ht="16.5" thickBot="1">
      <c r="A45" s="102" t="s">
        <v>12</v>
      </c>
      <c r="B45" s="563">
        <f>SUM(B44:C44)</f>
        <v>161000</v>
      </c>
      <c r="C45" s="564"/>
      <c r="D45" s="84"/>
      <c r="E45" s="565" t="s">
        <v>20</v>
      </c>
      <c r="F45" s="567"/>
    </row>
    <row r="46" spans="1:6" ht="19.5" thickBot="1">
      <c r="A46" s="81" t="s">
        <v>20</v>
      </c>
      <c r="B46" s="568" t="s">
        <v>20</v>
      </c>
      <c r="C46" s="569"/>
      <c r="D46" s="82" t="s">
        <v>20</v>
      </c>
      <c r="E46" s="570" t="s">
        <v>20</v>
      </c>
      <c r="F46" s="663"/>
    </row>
    <row r="47" spans="1:6">
      <c r="B47" s="7"/>
    </row>
    <row r="48" spans="1:6">
      <c r="A48" s="556" t="s">
        <v>20</v>
      </c>
      <c r="B48" s="556"/>
      <c r="C48" s="556"/>
      <c r="D48" s="556"/>
      <c r="E48" s="556"/>
      <c r="F48" s="556"/>
    </row>
  </sheetData>
  <mergeCells count="7">
    <mergeCell ref="A48:F48"/>
    <mergeCell ref="B31:B34"/>
    <mergeCell ref="E2:F2"/>
    <mergeCell ref="B45:C45"/>
    <mergeCell ref="E45:F45"/>
    <mergeCell ref="B46:C46"/>
    <mergeCell ref="E46:F4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8C25-AC31-47DB-B373-D0815F57C7F8}">
  <dimension ref="A1:H63"/>
  <sheetViews>
    <sheetView topLeftCell="A19" workbookViewId="0">
      <selection activeCell="J21" sqref="J21"/>
    </sheetView>
  </sheetViews>
  <sheetFormatPr baseColWidth="10" defaultRowHeight="15.75"/>
  <cols>
    <col min="1" max="1" width="27" customWidth="1"/>
    <col min="2" max="2" width="7.5" customWidth="1"/>
    <col min="3" max="3" width="7.375" customWidth="1"/>
    <col min="4" max="4" width="3.625" customWidth="1"/>
    <col min="5" max="5" width="8" customWidth="1"/>
    <col min="6" max="6" width="7.5" customWidth="1"/>
    <col min="7" max="7" width="7.375" customWidth="1"/>
    <col min="8" max="8" width="7.75" customWidth="1"/>
  </cols>
  <sheetData>
    <row r="1" spans="1:8" ht="34.5" thickBot="1">
      <c r="A1" s="626" t="s">
        <v>316</v>
      </c>
      <c r="B1" s="558"/>
      <c r="C1" s="558"/>
      <c r="D1" s="558"/>
      <c r="E1" s="558"/>
      <c r="F1" s="558"/>
      <c r="G1" s="558"/>
      <c r="H1" s="558"/>
    </row>
    <row r="2" spans="1:8" ht="16.5" thickBot="1">
      <c r="A2" s="87" t="s">
        <v>267</v>
      </c>
      <c r="B2" s="7"/>
      <c r="C2" s="1"/>
      <c r="D2" s="1"/>
      <c r="E2" s="560" t="s">
        <v>172</v>
      </c>
      <c r="F2" s="561"/>
      <c r="G2" s="548" t="s">
        <v>173</v>
      </c>
      <c r="H2" s="562"/>
    </row>
    <row r="3" spans="1:8" ht="16.5" thickBot="1">
      <c r="A3" s="8"/>
      <c r="B3" s="88">
        <v>3000</v>
      </c>
      <c r="C3" s="5">
        <v>4000</v>
      </c>
      <c r="D3" s="1"/>
      <c r="E3" s="89">
        <v>1000</v>
      </c>
      <c r="F3" s="109">
        <v>5000</v>
      </c>
      <c r="G3" s="89">
        <v>2000</v>
      </c>
      <c r="H3" s="108">
        <v>6000</v>
      </c>
    </row>
    <row r="4" spans="1:8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11</v>
      </c>
      <c r="F4" s="138" t="s">
        <v>10</v>
      </c>
      <c r="G4" s="147" t="s">
        <v>174</v>
      </c>
      <c r="H4" s="138" t="s">
        <v>15</v>
      </c>
    </row>
    <row r="5" spans="1:8">
      <c r="A5" s="143" t="s">
        <v>154</v>
      </c>
      <c r="B5" s="139">
        <v>3000</v>
      </c>
      <c r="C5" s="139">
        <v>2000</v>
      </c>
      <c r="D5" s="139"/>
      <c r="E5" s="140">
        <v>1000</v>
      </c>
      <c r="F5" s="158"/>
      <c r="G5" s="160"/>
      <c r="H5" s="160"/>
    </row>
    <row r="6" spans="1:8">
      <c r="A6" s="126" t="s">
        <v>21</v>
      </c>
      <c r="B6" s="110">
        <v>3000</v>
      </c>
      <c r="C6" s="110">
        <v>2000</v>
      </c>
      <c r="D6" s="110" t="s">
        <v>20</v>
      </c>
      <c r="E6" s="95">
        <v>1000</v>
      </c>
      <c r="F6" s="162"/>
      <c r="G6" s="164"/>
      <c r="H6" s="164"/>
    </row>
    <row r="7" spans="1:8">
      <c r="A7" s="125" t="s">
        <v>96</v>
      </c>
      <c r="B7" s="110">
        <v>3000</v>
      </c>
      <c r="C7" s="110"/>
      <c r="D7" s="110">
        <v>1</v>
      </c>
      <c r="E7" s="95">
        <v>1000</v>
      </c>
      <c r="F7" s="162"/>
      <c r="G7" s="164"/>
      <c r="H7" s="164"/>
    </row>
    <row r="8" spans="1:8">
      <c r="A8" s="125" t="s">
        <v>106</v>
      </c>
      <c r="B8" s="110">
        <v>3000</v>
      </c>
      <c r="C8" s="110">
        <v>2000</v>
      </c>
      <c r="D8" s="110"/>
      <c r="E8" s="95" t="s">
        <v>20</v>
      </c>
      <c r="F8" s="95"/>
      <c r="G8" s="96">
        <v>2000</v>
      </c>
      <c r="H8" s="96"/>
    </row>
    <row r="9" spans="1:8">
      <c r="A9" s="125" t="s">
        <v>24</v>
      </c>
      <c r="B9" s="110">
        <v>3000</v>
      </c>
      <c r="C9" s="110">
        <v>2000</v>
      </c>
      <c r="D9" s="110"/>
      <c r="E9" s="95" t="s">
        <v>20</v>
      </c>
      <c r="F9" s="95"/>
      <c r="G9" s="96">
        <v>2000</v>
      </c>
      <c r="H9" s="96"/>
    </row>
    <row r="10" spans="1:8">
      <c r="A10" s="125" t="s">
        <v>321</v>
      </c>
      <c r="B10" s="110">
        <v>3000</v>
      </c>
      <c r="C10" s="110">
        <v>2000</v>
      </c>
      <c r="D10" s="110"/>
      <c r="E10" s="95"/>
      <c r="F10" s="95"/>
      <c r="G10" s="96"/>
      <c r="H10" s="96">
        <v>6000</v>
      </c>
    </row>
    <row r="11" spans="1:8">
      <c r="A11" s="125" t="s">
        <v>298</v>
      </c>
      <c r="B11" s="110">
        <v>3000</v>
      </c>
      <c r="C11" s="110"/>
      <c r="D11" s="110">
        <v>1</v>
      </c>
      <c r="E11" s="95"/>
      <c r="F11" s="95"/>
      <c r="G11" s="96"/>
      <c r="H11" s="96">
        <v>6000</v>
      </c>
    </row>
    <row r="12" spans="1:8">
      <c r="A12" s="125" t="s">
        <v>119</v>
      </c>
      <c r="B12" s="110">
        <v>3000</v>
      </c>
      <c r="C12" s="110"/>
      <c r="D12" s="110">
        <v>1</v>
      </c>
      <c r="E12" s="95"/>
      <c r="F12" s="95"/>
      <c r="G12" s="96"/>
      <c r="H12" s="96">
        <v>6000</v>
      </c>
    </row>
    <row r="13" spans="1:8">
      <c r="A13" s="125" t="s">
        <v>162</v>
      </c>
      <c r="B13" s="110">
        <v>3000</v>
      </c>
      <c r="C13" s="110">
        <v>2000</v>
      </c>
      <c r="D13" s="110"/>
      <c r="E13" s="95">
        <v>1000</v>
      </c>
      <c r="F13" s="95"/>
      <c r="G13" s="96"/>
      <c r="H13" s="164"/>
    </row>
    <row r="14" spans="1:8">
      <c r="A14" s="125" t="s">
        <v>275</v>
      </c>
      <c r="B14" s="110">
        <v>3000</v>
      </c>
      <c r="C14" s="110">
        <v>2000</v>
      </c>
      <c r="D14" s="110"/>
      <c r="E14" s="95" t="s">
        <v>20</v>
      </c>
      <c r="F14" s="95"/>
      <c r="G14" s="96">
        <v>2000</v>
      </c>
      <c r="H14" s="164"/>
    </row>
    <row r="15" spans="1:8">
      <c r="A15" s="125" t="s">
        <v>123</v>
      </c>
      <c r="B15" s="110">
        <v>3000</v>
      </c>
      <c r="C15" s="110"/>
      <c r="D15" s="110">
        <v>1</v>
      </c>
      <c r="E15" s="95"/>
      <c r="F15" s="95"/>
      <c r="G15" s="96"/>
      <c r="H15" s="96">
        <v>6000</v>
      </c>
    </row>
    <row r="16" spans="1:8">
      <c r="A16" s="106" t="s">
        <v>74</v>
      </c>
      <c r="B16" s="94">
        <v>3000</v>
      </c>
      <c r="C16" s="94">
        <v>2000</v>
      </c>
      <c r="D16" s="94"/>
      <c r="E16" s="95">
        <v>1000</v>
      </c>
      <c r="F16" s="162"/>
      <c r="G16" s="164"/>
      <c r="H16" s="164"/>
    </row>
    <row r="17" spans="1:8">
      <c r="A17" s="106" t="s">
        <v>28</v>
      </c>
      <c r="B17" s="94">
        <v>3000</v>
      </c>
      <c r="C17" s="94">
        <v>2000</v>
      </c>
      <c r="D17" s="94" t="s">
        <v>20</v>
      </c>
      <c r="E17" s="95">
        <v>1000</v>
      </c>
      <c r="F17" s="95"/>
      <c r="G17" s="164"/>
      <c r="H17" s="164"/>
    </row>
    <row r="18" spans="1:8">
      <c r="A18" s="106" t="s">
        <v>116</v>
      </c>
      <c r="B18" s="94">
        <v>3000</v>
      </c>
      <c r="C18" s="94">
        <v>2000</v>
      </c>
      <c r="D18" s="94"/>
      <c r="E18" s="95">
        <v>1000</v>
      </c>
      <c r="F18" s="95"/>
      <c r="G18" s="164"/>
      <c r="H18" s="164"/>
    </row>
    <row r="19" spans="1:8">
      <c r="A19" s="106" t="s">
        <v>71</v>
      </c>
      <c r="B19" s="94">
        <v>3000</v>
      </c>
      <c r="C19" s="94"/>
      <c r="D19" s="94">
        <v>1</v>
      </c>
      <c r="E19" s="95">
        <v>1000</v>
      </c>
      <c r="F19" s="95"/>
      <c r="G19" s="164"/>
      <c r="H19" s="164"/>
    </row>
    <row r="20" spans="1:8">
      <c r="A20" s="106" t="s">
        <v>102</v>
      </c>
      <c r="B20" s="94">
        <v>3000</v>
      </c>
      <c r="C20" s="94">
        <v>2000</v>
      </c>
      <c r="D20" s="94"/>
      <c r="E20" s="95">
        <v>1000</v>
      </c>
      <c r="F20" s="162"/>
      <c r="G20" s="164"/>
      <c r="H20" s="164"/>
    </row>
    <row r="21" spans="1:8">
      <c r="A21" s="106" t="s">
        <v>300</v>
      </c>
      <c r="B21" s="94">
        <v>3000</v>
      </c>
      <c r="C21" s="94">
        <v>2000</v>
      </c>
      <c r="D21" s="94" t="s">
        <v>20</v>
      </c>
      <c r="E21" s="95" t="s">
        <v>20</v>
      </c>
      <c r="F21" s="95">
        <v>5000</v>
      </c>
      <c r="G21" s="164" t="s">
        <v>20</v>
      </c>
      <c r="H21" s="164"/>
    </row>
    <row r="22" spans="1:8">
      <c r="A22" s="106" t="s">
        <v>322</v>
      </c>
      <c r="B22" s="94">
        <v>3000</v>
      </c>
      <c r="C22" s="94"/>
      <c r="D22" s="94">
        <v>1</v>
      </c>
      <c r="E22" s="95"/>
      <c r="F22" s="162"/>
      <c r="G22" s="164"/>
      <c r="H22" s="96">
        <v>6000</v>
      </c>
    </row>
    <row r="23" spans="1:8">
      <c r="A23" s="106" t="s">
        <v>221</v>
      </c>
      <c r="B23" s="94">
        <v>3000</v>
      </c>
      <c r="C23" s="94">
        <v>2000</v>
      </c>
      <c r="D23" s="94"/>
      <c r="E23" s="95">
        <v>1000</v>
      </c>
      <c r="F23" s="162"/>
      <c r="G23" s="164"/>
      <c r="H23" s="96"/>
    </row>
    <row r="24" spans="1:8">
      <c r="A24" s="106" t="s">
        <v>299</v>
      </c>
      <c r="B24" s="94">
        <v>3000</v>
      </c>
      <c r="C24" s="94"/>
      <c r="D24" s="94">
        <v>1</v>
      </c>
      <c r="E24" s="95">
        <v>1000</v>
      </c>
      <c r="F24" s="162"/>
      <c r="G24" s="164"/>
      <c r="H24" s="164"/>
    </row>
    <row r="25" spans="1:8">
      <c r="A25" s="106" t="s">
        <v>156</v>
      </c>
      <c r="B25" s="94">
        <v>3000</v>
      </c>
      <c r="C25" s="94">
        <v>2000</v>
      </c>
      <c r="D25" s="94"/>
      <c r="E25" s="95">
        <v>1000</v>
      </c>
      <c r="F25" s="162"/>
      <c r="G25" s="164"/>
      <c r="H25" s="164"/>
    </row>
    <row r="26" spans="1:8">
      <c r="A26" s="106" t="s">
        <v>33</v>
      </c>
      <c r="B26" s="94">
        <v>3000</v>
      </c>
      <c r="C26" s="94">
        <v>2000</v>
      </c>
      <c r="D26" s="94"/>
      <c r="E26" s="95">
        <v>1000</v>
      </c>
      <c r="F26" s="162"/>
      <c r="G26" s="164"/>
      <c r="H26" s="164"/>
    </row>
    <row r="27" spans="1:8">
      <c r="A27" s="106" t="s">
        <v>196</v>
      </c>
      <c r="B27" s="94">
        <v>3000</v>
      </c>
      <c r="C27" s="94">
        <v>2000</v>
      </c>
      <c r="D27" s="94"/>
      <c r="E27" s="95"/>
      <c r="F27" s="95"/>
      <c r="G27" s="96"/>
      <c r="H27" s="96">
        <v>6000</v>
      </c>
    </row>
    <row r="28" spans="1:8">
      <c r="A28" s="106" t="s">
        <v>171</v>
      </c>
      <c r="B28" s="94">
        <v>3000</v>
      </c>
      <c r="C28" s="94"/>
      <c r="D28" s="94">
        <v>1</v>
      </c>
      <c r="E28" s="95">
        <v>1000</v>
      </c>
      <c r="F28" s="95"/>
      <c r="G28" s="164"/>
      <c r="H28" s="164"/>
    </row>
    <row r="29" spans="1:8">
      <c r="A29" s="106" t="s">
        <v>161</v>
      </c>
      <c r="B29" s="94" t="s">
        <v>228</v>
      </c>
      <c r="C29" s="94">
        <v>2000</v>
      </c>
      <c r="D29" s="94"/>
      <c r="E29" s="95" t="s">
        <v>228</v>
      </c>
      <c r="F29" s="95"/>
      <c r="G29" s="164"/>
      <c r="H29" s="164"/>
    </row>
    <row r="30" spans="1:8">
      <c r="A30" s="106" t="s">
        <v>45</v>
      </c>
      <c r="B30" s="94" t="s">
        <v>20</v>
      </c>
      <c r="C30" s="94"/>
      <c r="D30" s="94">
        <v>1</v>
      </c>
      <c r="E30" s="95">
        <v>1000</v>
      </c>
      <c r="F30" s="162"/>
      <c r="G30" s="164"/>
      <c r="H30" s="164"/>
    </row>
    <row r="31" spans="1:8">
      <c r="A31" s="106" t="s">
        <v>297</v>
      </c>
      <c r="B31" s="94">
        <v>3000</v>
      </c>
      <c r="C31" s="94"/>
      <c r="D31" s="94">
        <v>1</v>
      </c>
      <c r="E31" s="95">
        <v>1000</v>
      </c>
      <c r="F31" s="162"/>
      <c r="G31" s="164"/>
      <c r="H31" s="164"/>
    </row>
    <row r="32" spans="1:8">
      <c r="A32" s="106" t="s">
        <v>319</v>
      </c>
      <c r="B32" s="94">
        <v>3000</v>
      </c>
      <c r="C32" s="94">
        <v>2000</v>
      </c>
      <c r="D32" s="94"/>
      <c r="E32" s="95">
        <v>1000</v>
      </c>
      <c r="F32" s="162"/>
      <c r="G32" s="164"/>
      <c r="H32" s="164"/>
    </row>
    <row r="33" spans="1:8">
      <c r="A33" s="106" t="s">
        <v>48</v>
      </c>
      <c r="B33" s="94">
        <v>3000</v>
      </c>
      <c r="C33" s="94">
        <v>2000</v>
      </c>
      <c r="D33" s="94"/>
      <c r="E33" s="95">
        <v>1000</v>
      </c>
      <c r="F33" s="162"/>
      <c r="G33" s="164"/>
      <c r="H33" s="164"/>
    </row>
    <row r="34" spans="1:8">
      <c r="A34" s="106" t="s">
        <v>139</v>
      </c>
      <c r="B34" s="94">
        <v>3000</v>
      </c>
      <c r="C34" s="94">
        <v>2000</v>
      </c>
      <c r="D34" s="94" t="s">
        <v>20</v>
      </c>
      <c r="E34" s="95">
        <v>1000</v>
      </c>
      <c r="F34" s="95"/>
      <c r="G34" s="164"/>
      <c r="H34" s="164"/>
    </row>
    <row r="35" spans="1:8">
      <c r="A35" s="106" t="s">
        <v>103</v>
      </c>
      <c r="B35" s="94">
        <v>3000</v>
      </c>
      <c r="C35" s="94">
        <v>2000</v>
      </c>
      <c r="D35" s="94"/>
      <c r="E35" s="95">
        <v>1000</v>
      </c>
      <c r="F35" s="95"/>
      <c r="G35" s="96"/>
      <c r="H35" s="164"/>
    </row>
    <row r="36" spans="1:8">
      <c r="A36" s="106" t="s">
        <v>115</v>
      </c>
      <c r="B36" s="94">
        <v>3000</v>
      </c>
      <c r="C36" s="94">
        <v>2000</v>
      </c>
      <c r="D36" s="94"/>
      <c r="E36" s="95">
        <v>1000</v>
      </c>
      <c r="F36" s="95"/>
      <c r="G36" s="96"/>
      <c r="H36" s="164"/>
    </row>
    <row r="37" spans="1:8">
      <c r="A37" s="105" t="s">
        <v>138</v>
      </c>
      <c r="B37" s="94">
        <v>3000</v>
      </c>
      <c r="C37" s="94"/>
      <c r="D37" s="94">
        <v>1</v>
      </c>
      <c r="E37" s="95">
        <v>1000</v>
      </c>
      <c r="F37" s="162"/>
      <c r="G37" s="164"/>
      <c r="H37" s="164"/>
    </row>
    <row r="38" spans="1:8">
      <c r="A38" s="105" t="s">
        <v>194</v>
      </c>
      <c r="B38" s="94">
        <v>3000</v>
      </c>
      <c r="C38" s="94"/>
      <c r="D38" s="94">
        <v>1</v>
      </c>
      <c r="E38" s="95">
        <v>1000</v>
      </c>
      <c r="F38" s="162"/>
      <c r="G38" s="164"/>
      <c r="H38" s="164"/>
    </row>
    <row r="39" spans="1:8">
      <c r="A39" s="105" t="s">
        <v>107</v>
      </c>
      <c r="B39" s="94">
        <v>3000</v>
      </c>
      <c r="C39" s="94">
        <v>2000</v>
      </c>
      <c r="D39" s="94"/>
      <c r="E39" s="95" t="s">
        <v>20</v>
      </c>
      <c r="F39" s="95"/>
      <c r="G39" s="96">
        <v>2000</v>
      </c>
      <c r="H39" s="164" t="s">
        <v>20</v>
      </c>
    </row>
    <row r="40" spans="1:8">
      <c r="A40" s="105" t="s">
        <v>109</v>
      </c>
      <c r="B40" s="94">
        <v>3000</v>
      </c>
      <c r="C40" s="94">
        <v>2000</v>
      </c>
      <c r="D40" s="94"/>
      <c r="E40" s="95"/>
      <c r="F40" s="95"/>
      <c r="G40" s="96"/>
      <c r="H40" s="96">
        <v>6000</v>
      </c>
    </row>
    <row r="41" spans="1:8">
      <c r="A41" s="105" t="s">
        <v>163</v>
      </c>
      <c r="B41" s="94">
        <v>3000</v>
      </c>
      <c r="C41" s="94"/>
      <c r="D41" s="94">
        <v>1</v>
      </c>
      <c r="E41" s="95">
        <v>1000</v>
      </c>
      <c r="F41" s="162"/>
      <c r="G41" s="164"/>
      <c r="H41" s="164"/>
    </row>
    <row r="42" spans="1:8">
      <c r="A42" s="105" t="s">
        <v>140</v>
      </c>
      <c r="B42" s="94">
        <v>3000</v>
      </c>
      <c r="C42" s="94">
        <v>2000</v>
      </c>
      <c r="D42" s="94"/>
      <c r="E42" s="95">
        <v>1000</v>
      </c>
      <c r="F42" s="95"/>
      <c r="G42" s="164"/>
      <c r="H42" s="164"/>
    </row>
    <row r="43" spans="1:8">
      <c r="A43" s="105" t="s">
        <v>268</v>
      </c>
      <c r="B43" s="94">
        <v>3000</v>
      </c>
      <c r="C43" s="94"/>
      <c r="D43" s="94">
        <v>1</v>
      </c>
      <c r="E43" s="95">
        <v>1000</v>
      </c>
      <c r="F43" s="162"/>
      <c r="G43" s="164"/>
      <c r="H43" s="164"/>
    </row>
    <row r="44" spans="1:8">
      <c r="A44" s="105" t="s">
        <v>202</v>
      </c>
      <c r="B44" s="94" t="s">
        <v>20</v>
      </c>
      <c r="C44" s="94">
        <v>2000</v>
      </c>
      <c r="D44" s="94"/>
      <c r="E44" s="95">
        <v>1000</v>
      </c>
      <c r="F44" s="162"/>
      <c r="G44" s="164"/>
      <c r="H44" s="164"/>
    </row>
    <row r="45" spans="1:8">
      <c r="A45" s="105" t="s">
        <v>55</v>
      </c>
      <c r="B45" s="94">
        <v>3000</v>
      </c>
      <c r="C45" s="94">
        <v>2000</v>
      </c>
      <c r="D45" s="94"/>
      <c r="E45" s="95">
        <v>1000</v>
      </c>
      <c r="F45" s="162"/>
      <c r="G45" s="164"/>
      <c r="H45" s="164"/>
    </row>
    <row r="46" spans="1:8">
      <c r="A46" s="105" t="s">
        <v>320</v>
      </c>
      <c r="B46" s="94">
        <v>3000</v>
      </c>
      <c r="C46" s="94">
        <v>2000</v>
      </c>
      <c r="D46" s="94"/>
      <c r="E46" s="95" t="s">
        <v>20</v>
      </c>
      <c r="F46" s="95">
        <v>5000</v>
      </c>
      <c r="G46" s="164"/>
      <c r="H46" s="164"/>
    </row>
    <row r="47" spans="1:8">
      <c r="A47" s="105" t="s">
        <v>97</v>
      </c>
      <c r="B47" s="94">
        <v>3000</v>
      </c>
      <c r="C47" s="94"/>
      <c r="D47" s="94">
        <v>1</v>
      </c>
      <c r="E47" s="95">
        <v>1000</v>
      </c>
      <c r="F47" s="162"/>
      <c r="G47" s="164"/>
      <c r="H47" s="164"/>
    </row>
    <row r="48" spans="1:8">
      <c r="A48" s="105" t="s">
        <v>113</v>
      </c>
      <c r="B48" s="94">
        <v>3000</v>
      </c>
      <c r="C48" s="94">
        <v>2000</v>
      </c>
      <c r="D48" s="94"/>
      <c r="E48" s="95"/>
      <c r="F48" s="95"/>
      <c r="G48" s="96"/>
      <c r="H48" s="96">
        <v>6000</v>
      </c>
    </row>
    <row r="49" spans="1:8">
      <c r="A49" s="105" t="s">
        <v>159</v>
      </c>
      <c r="B49" s="94">
        <v>3000</v>
      </c>
      <c r="C49" s="94">
        <v>2000</v>
      </c>
      <c r="D49" s="94"/>
      <c r="E49" s="95" t="s">
        <v>20</v>
      </c>
      <c r="F49" s="95">
        <v>5000</v>
      </c>
      <c r="G49" s="164"/>
      <c r="H49" s="164" t="s">
        <v>20</v>
      </c>
    </row>
    <row r="50" spans="1:8">
      <c r="A50" s="105" t="s">
        <v>217</v>
      </c>
      <c r="B50" s="94" t="s">
        <v>20</v>
      </c>
      <c r="C50" s="94" t="s">
        <v>20</v>
      </c>
      <c r="D50" s="94">
        <v>1</v>
      </c>
      <c r="E50" s="95">
        <v>1000</v>
      </c>
      <c r="F50" s="162"/>
      <c r="G50" s="164"/>
      <c r="H50" s="164"/>
    </row>
    <row r="51" spans="1:8">
      <c r="A51" s="105" t="s">
        <v>155</v>
      </c>
      <c r="B51" s="94">
        <v>0</v>
      </c>
      <c r="C51" s="94">
        <v>0</v>
      </c>
      <c r="D51" s="94"/>
      <c r="E51" s="162">
        <v>0</v>
      </c>
      <c r="F51" s="162"/>
      <c r="G51" s="167"/>
      <c r="H51" s="167"/>
    </row>
    <row r="52" spans="1:8">
      <c r="A52" s="105" t="s">
        <v>75</v>
      </c>
      <c r="B52" s="94">
        <v>3000</v>
      </c>
      <c r="C52" s="94"/>
      <c r="D52" s="94">
        <v>1</v>
      </c>
      <c r="E52" s="95"/>
      <c r="F52" s="95"/>
      <c r="G52" s="119" t="s">
        <v>20</v>
      </c>
      <c r="H52" s="119">
        <v>6000</v>
      </c>
    </row>
    <row r="53" spans="1:8">
      <c r="A53" s="105" t="s">
        <v>100</v>
      </c>
      <c r="B53" s="94">
        <v>3000</v>
      </c>
      <c r="C53" s="94"/>
      <c r="D53" s="94">
        <v>1</v>
      </c>
      <c r="E53" s="95">
        <v>1000</v>
      </c>
      <c r="F53" s="162"/>
      <c r="G53" s="167"/>
      <c r="H53" s="167"/>
    </row>
    <row r="54" spans="1:8">
      <c r="A54" s="105" t="s">
        <v>158</v>
      </c>
      <c r="B54" s="94">
        <v>3000</v>
      </c>
      <c r="C54" s="94">
        <v>2000</v>
      </c>
      <c r="D54" s="94"/>
      <c r="E54" s="95">
        <v>1000</v>
      </c>
      <c r="F54" s="162"/>
      <c r="G54" s="167"/>
      <c r="H54" s="167"/>
    </row>
    <row r="55" spans="1:8">
      <c r="A55" s="105" t="s">
        <v>62</v>
      </c>
      <c r="B55" s="94">
        <v>3000</v>
      </c>
      <c r="C55" s="94" t="s">
        <v>20</v>
      </c>
      <c r="D55" s="94">
        <v>1</v>
      </c>
      <c r="E55" s="95">
        <v>1000</v>
      </c>
      <c r="F55" s="162"/>
      <c r="G55" s="167"/>
      <c r="H55" s="167"/>
    </row>
    <row r="56" spans="1:8">
      <c r="A56" s="106" t="s">
        <v>63</v>
      </c>
      <c r="B56" s="94">
        <v>3000</v>
      </c>
      <c r="C56" s="94">
        <v>2000</v>
      </c>
      <c r="D56" s="94" t="s">
        <v>20</v>
      </c>
      <c r="E56" s="95">
        <v>1000</v>
      </c>
      <c r="F56" s="162"/>
      <c r="G56" s="164" t="s">
        <v>20</v>
      </c>
      <c r="H56" s="164"/>
    </row>
    <row r="57" spans="1:8">
      <c r="A57" s="98"/>
      <c r="B57" s="111"/>
      <c r="C57" s="111"/>
      <c r="D57" s="114"/>
      <c r="E57" s="115"/>
      <c r="F57" s="115"/>
      <c r="G57" s="120"/>
      <c r="H57" s="120"/>
    </row>
    <row r="58" spans="1:8" ht="16.5" thickBot="1">
      <c r="A58" s="65" t="s">
        <v>20</v>
      </c>
      <c r="B58" s="112"/>
      <c r="C58" s="113"/>
      <c r="D58" s="113"/>
      <c r="E58" s="116"/>
      <c r="F58" s="116"/>
      <c r="G58" s="121"/>
      <c r="H58" s="121"/>
    </row>
    <row r="59" spans="1:8" ht="16.5" thickBot="1">
      <c r="A59" s="65">
        <f>SUM(A5,A56)</f>
        <v>0</v>
      </c>
      <c r="B59" s="84">
        <f t="shared" ref="B59:H59" si="0">SUM(B5:B56)</f>
        <v>141000</v>
      </c>
      <c r="C59" s="84">
        <f t="shared" si="0"/>
        <v>64000</v>
      </c>
      <c r="D59" s="84">
        <f t="shared" si="0"/>
        <v>19</v>
      </c>
      <c r="E59" s="85">
        <f t="shared" si="0"/>
        <v>34000</v>
      </c>
      <c r="F59" s="85">
        <f t="shared" si="0"/>
        <v>15000</v>
      </c>
      <c r="G59" s="85">
        <f t="shared" si="0"/>
        <v>8000</v>
      </c>
      <c r="H59" s="86">
        <f t="shared" si="0"/>
        <v>54000</v>
      </c>
    </row>
    <row r="60" spans="1:8" ht="16.5" thickBot="1">
      <c r="A60" s="102" t="s">
        <v>12</v>
      </c>
      <c r="B60" s="563">
        <f>SUM(B59:C59)</f>
        <v>205000</v>
      </c>
      <c r="C60" s="564"/>
      <c r="D60" s="84"/>
      <c r="E60" s="565">
        <f>SUM(E59:F59:G59:G59:H59:H59)</f>
        <v>111000</v>
      </c>
      <c r="F60" s="566"/>
      <c r="G60" s="566"/>
      <c r="H60" s="567"/>
    </row>
    <row r="61" spans="1:8" ht="19.5" thickBot="1">
      <c r="A61" s="81" t="s">
        <v>20</v>
      </c>
      <c r="B61" s="568" t="s">
        <v>20</v>
      </c>
      <c r="C61" s="569"/>
      <c r="D61" s="82" t="s">
        <v>20</v>
      </c>
      <c r="E61" s="570" t="s">
        <v>160</v>
      </c>
      <c r="F61" s="571"/>
      <c r="G61" s="572"/>
      <c r="H61" s="573"/>
    </row>
    <row r="62" spans="1:8">
      <c r="B62" s="7"/>
    </row>
    <row r="63" spans="1:8">
      <c r="A63" s="556" t="s">
        <v>20</v>
      </c>
      <c r="B63" s="556"/>
      <c r="C63" s="556"/>
      <c r="D63" s="556"/>
      <c r="E63" s="556"/>
      <c r="F63" s="556"/>
      <c r="G63" s="556"/>
      <c r="H63" s="556"/>
    </row>
  </sheetData>
  <mergeCells count="8">
    <mergeCell ref="A1:H1"/>
    <mergeCell ref="A63:H63"/>
    <mergeCell ref="E2:F2"/>
    <mergeCell ref="G2:H2"/>
    <mergeCell ref="B60:C60"/>
    <mergeCell ref="E60:H60"/>
    <mergeCell ref="B61:C61"/>
    <mergeCell ref="E61:H6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9FE0-0C45-4D85-A55B-6DAB0AC2A149}">
  <dimension ref="A1:H35"/>
  <sheetViews>
    <sheetView workbookViewId="0">
      <selection sqref="A1:XFD1048576"/>
    </sheetView>
  </sheetViews>
  <sheetFormatPr baseColWidth="10" defaultRowHeight="15.75"/>
  <cols>
    <col min="1" max="1" width="25.75" customWidth="1"/>
    <col min="2" max="2" width="7" customWidth="1"/>
    <col min="3" max="3" width="6.75" customWidth="1"/>
    <col min="4" max="4" width="4.625" customWidth="1"/>
    <col min="5" max="5" width="7" customWidth="1"/>
    <col min="6" max="7" width="7.5" customWidth="1"/>
    <col min="8" max="8" width="7.875" customWidth="1"/>
  </cols>
  <sheetData>
    <row r="1" spans="1:8" ht="34.5" thickBot="1">
      <c r="A1" s="626" t="s">
        <v>301</v>
      </c>
      <c r="B1" s="558"/>
      <c r="C1" s="558"/>
      <c r="D1" s="558"/>
      <c r="E1" s="558"/>
      <c r="F1" s="558"/>
      <c r="G1" s="558"/>
      <c r="H1" s="559"/>
    </row>
    <row r="2" spans="1:8" ht="16.5" thickBot="1">
      <c r="A2" s="87" t="s">
        <v>20</v>
      </c>
      <c r="B2" s="665" t="s">
        <v>307</v>
      </c>
      <c r="C2" s="665"/>
      <c r="D2" s="665"/>
      <c r="E2" s="560" t="s">
        <v>302</v>
      </c>
      <c r="F2" s="664"/>
      <c r="G2" s="561" t="s">
        <v>303</v>
      </c>
      <c r="H2" s="664"/>
    </row>
    <row r="3" spans="1:8" ht="16.5" thickBot="1">
      <c r="A3" s="8"/>
      <c r="B3" s="88">
        <v>3000</v>
      </c>
      <c r="C3" s="5">
        <v>4000</v>
      </c>
      <c r="D3" s="1"/>
      <c r="E3" s="197">
        <v>4000</v>
      </c>
      <c r="F3" s="193">
        <v>1000</v>
      </c>
      <c r="G3" s="194">
        <v>9000</v>
      </c>
      <c r="H3" s="194">
        <v>3000</v>
      </c>
    </row>
    <row r="4" spans="1:8" ht="36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98" t="s">
        <v>304</v>
      </c>
      <c r="F4" s="138" t="s">
        <v>305</v>
      </c>
      <c r="G4" s="138" t="s">
        <v>304</v>
      </c>
      <c r="H4" s="138" t="s">
        <v>306</v>
      </c>
    </row>
    <row r="5" spans="1:8">
      <c r="A5" s="125" t="s">
        <v>317</v>
      </c>
      <c r="B5" s="110" t="s">
        <v>256</v>
      </c>
      <c r="C5" s="110" t="s">
        <v>256</v>
      </c>
      <c r="D5" s="110" t="s">
        <v>20</v>
      </c>
      <c r="E5" s="110" t="s">
        <v>20</v>
      </c>
      <c r="F5" s="95" t="s">
        <v>20</v>
      </c>
      <c r="G5" s="95" t="s">
        <v>256</v>
      </c>
      <c r="H5" s="95"/>
    </row>
    <row r="6" spans="1:8">
      <c r="A6" s="125" t="s">
        <v>96</v>
      </c>
      <c r="B6" s="110">
        <v>3000</v>
      </c>
      <c r="C6" s="110" t="s">
        <v>20</v>
      </c>
      <c r="D6" s="110">
        <v>1</v>
      </c>
      <c r="E6" s="110">
        <v>4000</v>
      </c>
      <c r="F6" s="95" t="s">
        <v>20</v>
      </c>
      <c r="G6" s="95"/>
      <c r="H6" s="95"/>
    </row>
    <row r="7" spans="1:8">
      <c r="A7" s="125" t="s">
        <v>98</v>
      </c>
      <c r="B7" s="110">
        <v>3000</v>
      </c>
      <c r="C7" s="110" t="s">
        <v>20</v>
      </c>
      <c r="D7" s="110">
        <v>1</v>
      </c>
      <c r="E7" s="110">
        <v>4000</v>
      </c>
      <c r="F7" s="95" t="s">
        <v>20</v>
      </c>
      <c r="G7" s="95"/>
      <c r="H7" s="95"/>
    </row>
    <row r="8" spans="1:8">
      <c r="A8" s="125" t="s">
        <v>181</v>
      </c>
      <c r="B8" s="110"/>
      <c r="C8" s="110"/>
      <c r="D8" s="110">
        <v>1</v>
      </c>
      <c r="E8" s="110"/>
      <c r="F8" s="95">
        <v>1000</v>
      </c>
      <c r="G8" s="95"/>
      <c r="H8" s="95"/>
    </row>
    <row r="9" spans="1:8">
      <c r="A9" s="125" t="s">
        <v>74</v>
      </c>
      <c r="B9" s="110">
        <v>3000</v>
      </c>
      <c r="C9" s="110">
        <v>2000</v>
      </c>
      <c r="D9" s="110"/>
      <c r="E9" s="110">
        <v>4000</v>
      </c>
      <c r="F9" s="95"/>
      <c r="G9" s="95"/>
      <c r="H9" s="95"/>
    </row>
    <row r="10" spans="1:8">
      <c r="A10" s="125" t="s">
        <v>318</v>
      </c>
      <c r="B10" s="110">
        <v>3000</v>
      </c>
      <c r="C10" s="110"/>
      <c r="D10" s="110">
        <v>1</v>
      </c>
      <c r="E10" s="110">
        <v>4000</v>
      </c>
      <c r="F10" s="95"/>
      <c r="G10" s="95"/>
      <c r="H10" s="95"/>
    </row>
    <row r="11" spans="1:8">
      <c r="A11" s="106" t="s">
        <v>102</v>
      </c>
      <c r="B11" s="94">
        <v>3000</v>
      </c>
      <c r="C11" s="94">
        <v>2000</v>
      </c>
      <c r="D11" s="94" t="s">
        <v>20</v>
      </c>
      <c r="E11" s="94">
        <v>4000</v>
      </c>
      <c r="F11" s="95" t="s">
        <v>20</v>
      </c>
      <c r="G11" s="95"/>
      <c r="H11" s="95"/>
    </row>
    <row r="12" spans="1:8">
      <c r="A12" s="106" t="s">
        <v>33</v>
      </c>
      <c r="B12" s="94">
        <v>3000</v>
      </c>
      <c r="C12" s="94">
        <v>2000</v>
      </c>
      <c r="D12" s="94" t="s">
        <v>20</v>
      </c>
      <c r="E12" s="94">
        <v>4000</v>
      </c>
      <c r="F12" s="95" t="s">
        <v>20</v>
      </c>
      <c r="G12" s="95"/>
      <c r="H12" s="95"/>
    </row>
    <row r="13" spans="1:8">
      <c r="A13" s="106" t="s">
        <v>137</v>
      </c>
      <c r="B13" s="94">
        <v>3000</v>
      </c>
      <c r="C13" s="94">
        <v>2000</v>
      </c>
      <c r="D13" s="94" t="s">
        <v>20</v>
      </c>
      <c r="E13" s="94"/>
      <c r="F13" s="95">
        <v>1000</v>
      </c>
      <c r="G13" s="95"/>
      <c r="H13" s="95" t="s">
        <v>20</v>
      </c>
    </row>
    <row r="14" spans="1:8">
      <c r="A14" s="106" t="s">
        <v>312</v>
      </c>
      <c r="B14" s="94"/>
      <c r="C14" s="94"/>
      <c r="D14" s="94">
        <v>1</v>
      </c>
      <c r="E14" s="94"/>
      <c r="F14" s="95"/>
      <c r="G14" s="95">
        <v>9000</v>
      </c>
      <c r="H14" s="95"/>
    </row>
    <row r="15" spans="1:8">
      <c r="A15" s="106" t="s">
        <v>209</v>
      </c>
      <c r="B15" s="94"/>
      <c r="C15" s="94"/>
      <c r="D15" s="94">
        <v>1</v>
      </c>
      <c r="E15" s="94"/>
      <c r="F15" s="95">
        <v>1000</v>
      </c>
      <c r="G15" s="95"/>
      <c r="H15" s="95"/>
    </row>
    <row r="16" spans="1:8">
      <c r="A16" s="106" t="s">
        <v>313</v>
      </c>
      <c r="B16" s="94">
        <v>3000</v>
      </c>
      <c r="C16" s="94">
        <v>2000</v>
      </c>
      <c r="D16" s="94"/>
      <c r="E16" s="94"/>
      <c r="F16" s="95"/>
      <c r="G16" s="95">
        <v>9000</v>
      </c>
      <c r="H16" s="95"/>
    </row>
    <row r="17" spans="1:8">
      <c r="A17" s="106" t="s">
        <v>45</v>
      </c>
      <c r="B17" s="94">
        <v>3000</v>
      </c>
      <c r="C17" s="94" t="s">
        <v>20</v>
      </c>
      <c r="D17" s="94">
        <v>1</v>
      </c>
      <c r="E17" s="94">
        <v>4000</v>
      </c>
      <c r="F17" s="95" t="s">
        <v>20</v>
      </c>
      <c r="G17" s="95"/>
      <c r="H17" s="95"/>
    </row>
    <row r="18" spans="1:8">
      <c r="A18" s="106" t="s">
        <v>200</v>
      </c>
      <c r="B18" s="94">
        <v>3000</v>
      </c>
      <c r="C18" s="94" t="s">
        <v>20</v>
      </c>
      <c r="D18" s="94">
        <v>1</v>
      </c>
      <c r="E18" s="94">
        <v>4000</v>
      </c>
      <c r="F18" s="95" t="s">
        <v>20</v>
      </c>
      <c r="G18" s="95"/>
      <c r="H18" s="95"/>
    </row>
    <row r="19" spans="1:8">
      <c r="A19" s="106" t="s">
        <v>308</v>
      </c>
      <c r="B19" s="94">
        <v>3000</v>
      </c>
      <c r="C19" s="94" t="s">
        <v>2</v>
      </c>
      <c r="D19" s="94">
        <v>1</v>
      </c>
      <c r="E19" s="94">
        <v>4000</v>
      </c>
      <c r="F19" s="95" t="s">
        <v>20</v>
      </c>
      <c r="G19" s="95"/>
      <c r="H19" s="95"/>
    </row>
    <row r="20" spans="1:8">
      <c r="A20" s="105" t="s">
        <v>315</v>
      </c>
      <c r="B20" s="195"/>
      <c r="C20" s="94"/>
      <c r="D20" s="94">
        <v>1</v>
      </c>
      <c r="E20" s="94"/>
      <c r="F20" s="95"/>
      <c r="G20" s="95">
        <v>9000</v>
      </c>
      <c r="H20" s="95"/>
    </row>
    <row r="21" spans="1:8">
      <c r="A21" s="105" t="s">
        <v>309</v>
      </c>
      <c r="B21" s="195">
        <v>3000</v>
      </c>
      <c r="C21" s="94">
        <v>2000</v>
      </c>
      <c r="D21" s="94"/>
      <c r="E21" s="94">
        <v>4000</v>
      </c>
      <c r="F21" s="95"/>
      <c r="G21" s="95" t="s">
        <v>20</v>
      </c>
      <c r="H21" s="95"/>
    </row>
    <row r="22" spans="1:8">
      <c r="A22" s="105" t="s">
        <v>310</v>
      </c>
      <c r="B22" s="195">
        <v>3000</v>
      </c>
      <c r="C22" s="94">
        <v>2000</v>
      </c>
      <c r="D22" s="94"/>
      <c r="E22" s="94">
        <v>4000</v>
      </c>
      <c r="F22" s="95"/>
      <c r="G22" s="95" t="s">
        <v>20</v>
      </c>
      <c r="H22" s="95"/>
    </row>
    <row r="23" spans="1:8">
      <c r="A23" s="105" t="s">
        <v>311</v>
      </c>
      <c r="B23" s="195" t="s">
        <v>20</v>
      </c>
      <c r="C23" s="94"/>
      <c r="D23" s="94">
        <v>1</v>
      </c>
      <c r="E23" s="94"/>
      <c r="F23" s="95">
        <v>1000</v>
      </c>
      <c r="G23" s="95"/>
      <c r="H23" s="95"/>
    </row>
    <row r="24" spans="1:8">
      <c r="A24" s="105" t="s">
        <v>138</v>
      </c>
      <c r="B24" s="195">
        <v>3000</v>
      </c>
      <c r="C24" s="94"/>
      <c r="D24" s="94">
        <v>1</v>
      </c>
      <c r="E24" s="94">
        <v>4000</v>
      </c>
      <c r="F24" s="95"/>
      <c r="G24" s="95"/>
      <c r="H24" s="95"/>
    </row>
    <row r="25" spans="1:8">
      <c r="A25" s="105" t="s">
        <v>314</v>
      </c>
      <c r="B25" s="195">
        <v>3000</v>
      </c>
      <c r="C25" s="94">
        <v>2000</v>
      </c>
      <c r="D25" s="94"/>
      <c r="E25" s="94"/>
      <c r="F25" s="95"/>
      <c r="G25" s="95">
        <v>9000</v>
      </c>
      <c r="H25" s="95"/>
    </row>
    <row r="26" spans="1:8">
      <c r="A26" s="105" t="s">
        <v>187</v>
      </c>
      <c r="B26" s="195"/>
      <c r="C26" s="94">
        <v>2000</v>
      </c>
      <c r="D26" s="94"/>
      <c r="E26" s="94"/>
      <c r="F26" s="95"/>
      <c r="G26" s="95">
        <v>9000</v>
      </c>
      <c r="H26" s="95"/>
    </row>
    <row r="27" spans="1:8">
      <c r="A27" s="169" t="s">
        <v>58</v>
      </c>
      <c r="B27" s="94"/>
      <c r="C27" s="94" t="s">
        <v>20</v>
      </c>
      <c r="D27" s="94"/>
      <c r="E27" s="94"/>
      <c r="F27" s="95">
        <v>1000</v>
      </c>
      <c r="G27" s="95"/>
      <c r="H27" s="95" t="s">
        <v>20</v>
      </c>
    </row>
    <row r="28" spans="1:8">
      <c r="A28" s="202" t="s">
        <v>57</v>
      </c>
      <c r="B28" s="94"/>
      <c r="C28" s="94" t="s">
        <v>20</v>
      </c>
      <c r="D28" s="94"/>
      <c r="E28" s="94">
        <v>4000</v>
      </c>
      <c r="F28" s="95" t="s">
        <v>20</v>
      </c>
      <c r="G28" s="95"/>
      <c r="H28" s="95" t="s">
        <v>20</v>
      </c>
    </row>
    <row r="29" spans="1:8">
      <c r="A29" s="98"/>
      <c r="B29" s="111" t="s">
        <v>20</v>
      </c>
      <c r="C29" s="111" t="s">
        <v>20</v>
      </c>
      <c r="D29" s="114"/>
      <c r="E29" s="114"/>
      <c r="F29" s="115" t="s">
        <v>20</v>
      </c>
      <c r="G29" s="115"/>
      <c r="H29" s="115"/>
    </row>
    <row r="30" spans="1:8" ht="16.5" thickBot="1">
      <c r="A30" s="65" t="s">
        <v>20</v>
      </c>
      <c r="B30" s="112"/>
      <c r="C30" s="113"/>
      <c r="D30" s="113"/>
      <c r="E30" s="113"/>
      <c r="F30" s="116"/>
      <c r="G30" s="116"/>
      <c r="H30" s="116"/>
    </row>
    <row r="31" spans="1:8" ht="16.5" thickBot="1">
      <c r="A31" s="65"/>
      <c r="B31" s="84">
        <f>SUM(B5:B28)</f>
        <v>45000</v>
      </c>
      <c r="C31" s="84">
        <f>SUM(C5:C28)</f>
        <v>18000</v>
      </c>
      <c r="D31" s="84">
        <f>SUM(D5:D28)</f>
        <v>12</v>
      </c>
      <c r="E31" s="84">
        <f xml:space="preserve"> SUM(E5:E28)</f>
        <v>52000</v>
      </c>
      <c r="F31" s="85">
        <f>SUM(F5:F28)</f>
        <v>5000</v>
      </c>
      <c r="G31" s="85">
        <f>+SUM(G5:G28)</f>
        <v>45000</v>
      </c>
      <c r="H31" s="86">
        <f>SUM(H5:H28)</f>
        <v>0</v>
      </c>
    </row>
    <row r="32" spans="1:8" ht="16.5" thickBot="1">
      <c r="A32" s="102" t="s">
        <v>12</v>
      </c>
      <c r="B32" s="563">
        <f>SUM(B31:C31)</f>
        <v>63000</v>
      </c>
      <c r="C32" s="564"/>
      <c r="D32" s="84"/>
      <c r="E32" s="84"/>
      <c r="F32" s="199" t="s">
        <v>20</v>
      </c>
      <c r="G32" s="200"/>
      <c r="H32" s="201"/>
    </row>
    <row r="33" spans="1:8" ht="19.5" thickBot="1">
      <c r="A33" s="81" t="s">
        <v>20</v>
      </c>
      <c r="B33" s="568" t="s">
        <v>20</v>
      </c>
      <c r="C33" s="569"/>
      <c r="D33" s="82" t="s">
        <v>20</v>
      </c>
      <c r="E33" s="82"/>
      <c r="F33" s="570" t="s">
        <v>20</v>
      </c>
      <c r="G33" s="571"/>
      <c r="H33" s="663"/>
    </row>
    <row r="34" spans="1:8">
      <c r="B34" s="7"/>
    </row>
    <row r="35" spans="1:8">
      <c r="A35" s="556" t="s">
        <v>20</v>
      </c>
      <c r="B35" s="556"/>
      <c r="C35" s="556"/>
      <c r="D35" s="556"/>
      <c r="E35" s="556"/>
      <c r="F35" s="556"/>
      <c r="G35" s="556"/>
      <c r="H35" s="556"/>
    </row>
  </sheetData>
  <mergeCells count="8">
    <mergeCell ref="A35:H35"/>
    <mergeCell ref="A1:H1"/>
    <mergeCell ref="E2:F2"/>
    <mergeCell ref="G2:H2"/>
    <mergeCell ref="B2:D2"/>
    <mergeCell ref="B32:C32"/>
    <mergeCell ref="B33:C33"/>
    <mergeCell ref="F33:H3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34DF-ED84-4FDD-A4CC-2DD94F870D59}">
  <dimension ref="A1:K69"/>
  <sheetViews>
    <sheetView topLeftCell="A43" workbookViewId="0">
      <selection activeCell="B66" sqref="B66:J66"/>
    </sheetView>
  </sheetViews>
  <sheetFormatPr baseColWidth="10" defaultRowHeight="15.75"/>
  <cols>
    <col min="1" max="1" width="14.5" customWidth="1"/>
    <col min="2" max="2" width="7" customWidth="1"/>
    <col min="3" max="3" width="5.75" customWidth="1"/>
    <col min="4" max="4" width="3.625" customWidth="1"/>
    <col min="5" max="5" width="7" customWidth="1"/>
    <col min="6" max="6" width="5.875" customWidth="1"/>
    <col min="7" max="7" width="6.75" customWidth="1"/>
    <col min="8" max="9" width="6.875" customWidth="1"/>
    <col min="10" max="10" width="7.75" customWidth="1"/>
    <col min="11" max="11" width="6.75" customWidth="1"/>
  </cols>
  <sheetData>
    <row r="1" spans="1:11" ht="29.25" thickBot="1">
      <c r="A1" s="606" t="s">
        <v>663</v>
      </c>
      <c r="B1" s="607"/>
      <c r="C1" s="607"/>
      <c r="D1" s="607"/>
      <c r="E1" s="607"/>
      <c r="F1" s="607"/>
      <c r="G1" s="607"/>
      <c r="H1" s="607"/>
      <c r="I1" s="607"/>
      <c r="J1" s="607"/>
      <c r="K1" s="608"/>
    </row>
    <row r="2" spans="1:11" ht="16.5" thickBot="1">
      <c r="A2" s="667" t="s">
        <v>697</v>
      </c>
      <c r="B2" s="668"/>
      <c r="C2" s="1"/>
      <c r="D2" s="1"/>
      <c r="E2" s="645" t="s">
        <v>172</v>
      </c>
      <c r="F2" s="646"/>
      <c r="G2" s="646"/>
      <c r="H2" s="647" t="s">
        <v>173</v>
      </c>
      <c r="I2" s="648"/>
      <c r="J2" s="648"/>
      <c r="K2" s="649" t="s">
        <v>306</v>
      </c>
    </row>
    <row r="3" spans="1:11" ht="16.5" thickBot="1">
      <c r="A3" s="87" t="s">
        <v>577</v>
      </c>
      <c r="B3" s="7"/>
      <c r="C3" s="1"/>
      <c r="D3" s="1"/>
      <c r="E3" s="330" t="s">
        <v>445</v>
      </c>
      <c r="F3" s="632" t="s">
        <v>570</v>
      </c>
      <c r="G3" s="652"/>
      <c r="H3" s="331" t="s">
        <v>445</v>
      </c>
      <c r="I3" s="634" t="s">
        <v>570</v>
      </c>
      <c r="J3" s="636"/>
      <c r="K3" s="650"/>
    </row>
    <row r="4" spans="1:11" ht="16.5" thickBot="1">
      <c r="A4" s="87" t="s">
        <v>20</v>
      </c>
      <c r="B4" s="7">
        <v>3000</v>
      </c>
      <c r="C4" s="1">
        <v>2000</v>
      </c>
      <c r="D4" s="1"/>
      <c r="E4" s="330" t="s">
        <v>578</v>
      </c>
      <c r="F4" s="333" t="s">
        <v>578</v>
      </c>
      <c r="G4" s="334" t="s">
        <v>571</v>
      </c>
      <c r="H4" s="331" t="s">
        <v>578</v>
      </c>
      <c r="I4" s="335" t="s">
        <v>578</v>
      </c>
      <c r="J4" s="328" t="s">
        <v>571</v>
      </c>
      <c r="K4" s="650"/>
    </row>
    <row r="5" spans="1:11" ht="16.5" thickBot="1">
      <c r="A5" s="327" t="s">
        <v>572</v>
      </c>
      <c r="B5" s="337" t="s">
        <v>18</v>
      </c>
      <c r="C5" s="333" t="s">
        <v>14</v>
      </c>
      <c r="D5" s="332" t="s">
        <v>13</v>
      </c>
      <c r="E5" s="127">
        <v>2000</v>
      </c>
      <c r="F5" s="127">
        <v>2000</v>
      </c>
      <c r="G5" s="127">
        <v>5000</v>
      </c>
      <c r="H5" s="127">
        <v>2000</v>
      </c>
      <c r="I5" s="269">
        <v>2000</v>
      </c>
      <c r="J5" s="269">
        <v>5000</v>
      </c>
      <c r="K5" s="666"/>
    </row>
    <row r="6" spans="1:11">
      <c r="A6" s="325" t="s">
        <v>112</v>
      </c>
      <c r="B6" s="293"/>
      <c r="C6" s="293">
        <v>2000</v>
      </c>
      <c r="D6" s="293" t="s">
        <v>20</v>
      </c>
      <c r="E6" s="189" t="s">
        <v>20</v>
      </c>
      <c r="F6" s="189"/>
      <c r="G6" s="189"/>
      <c r="H6" s="372"/>
      <c r="I6" s="372">
        <v>2000</v>
      </c>
      <c r="J6" s="186">
        <v>5000</v>
      </c>
      <c r="K6" s="403" t="s">
        <v>20</v>
      </c>
    </row>
    <row r="7" spans="1:11">
      <c r="A7" s="325" t="s">
        <v>235</v>
      </c>
      <c r="B7" s="293"/>
      <c r="C7" s="293"/>
      <c r="D7" s="293">
        <v>1</v>
      </c>
      <c r="E7" s="189"/>
      <c r="F7" s="189"/>
      <c r="G7" s="189"/>
      <c r="H7" s="372"/>
      <c r="I7" s="372"/>
      <c r="J7" s="186"/>
      <c r="K7" s="404">
        <v>2000</v>
      </c>
    </row>
    <row r="8" spans="1:11">
      <c r="A8" s="325" t="s">
        <v>698</v>
      </c>
      <c r="B8" s="293"/>
      <c r="C8" s="293"/>
      <c r="D8" s="293">
        <v>1</v>
      </c>
      <c r="E8" s="189"/>
      <c r="F8" s="189"/>
      <c r="G8" s="189"/>
      <c r="H8" s="372"/>
      <c r="I8" s="372"/>
      <c r="J8" s="186"/>
      <c r="K8" s="404">
        <v>2000</v>
      </c>
    </row>
    <row r="9" spans="1:11">
      <c r="A9" s="325" t="s">
        <v>355</v>
      </c>
      <c r="B9" s="293">
        <v>3000</v>
      </c>
      <c r="C9" s="293">
        <v>2000</v>
      </c>
      <c r="D9" s="293"/>
      <c r="E9" s="189"/>
      <c r="F9" s="189"/>
      <c r="G9" s="189"/>
      <c r="H9" s="372"/>
      <c r="I9" s="372">
        <v>2000</v>
      </c>
      <c r="J9" s="186">
        <v>5000</v>
      </c>
      <c r="K9" s="404"/>
    </row>
    <row r="10" spans="1:11">
      <c r="A10" s="325" t="s">
        <v>22</v>
      </c>
      <c r="B10" s="293"/>
      <c r="C10" s="293">
        <v>2000</v>
      </c>
      <c r="D10" s="293"/>
      <c r="E10" s="189">
        <v>1000</v>
      </c>
      <c r="F10" s="189"/>
      <c r="G10" s="189"/>
      <c r="H10" s="372"/>
      <c r="I10" s="372"/>
      <c r="J10" s="186"/>
      <c r="K10" s="403"/>
    </row>
    <row r="11" spans="1:11">
      <c r="A11" s="325" t="s">
        <v>23</v>
      </c>
      <c r="B11" s="293"/>
      <c r="C11" s="293"/>
      <c r="D11" s="293">
        <v>1</v>
      </c>
      <c r="E11" s="189"/>
      <c r="F11" s="189"/>
      <c r="G11" s="189"/>
      <c r="H11" s="372"/>
      <c r="I11" s="372"/>
      <c r="J11" s="186"/>
      <c r="K11" s="375">
        <v>2000</v>
      </c>
    </row>
    <row r="12" spans="1:11">
      <c r="A12" s="387" t="s">
        <v>665</v>
      </c>
      <c r="B12" s="388" t="s">
        <v>20</v>
      </c>
      <c r="C12" s="388"/>
      <c r="D12" s="388">
        <v>1</v>
      </c>
      <c r="E12" s="389">
        <v>1000</v>
      </c>
      <c r="F12" s="389"/>
      <c r="G12" s="389"/>
      <c r="H12" s="390"/>
      <c r="I12" s="390" t="s">
        <v>20</v>
      </c>
      <c r="J12" s="391" t="s">
        <v>20</v>
      </c>
      <c r="K12" s="397" t="s">
        <v>20</v>
      </c>
    </row>
    <row r="13" spans="1:11">
      <c r="A13" s="387" t="s">
        <v>666</v>
      </c>
      <c r="B13" s="388"/>
      <c r="C13" s="388"/>
      <c r="D13" s="388">
        <v>1</v>
      </c>
      <c r="E13" s="389">
        <v>1000</v>
      </c>
      <c r="F13" s="389"/>
      <c r="G13" s="389"/>
      <c r="H13" s="390"/>
      <c r="I13" s="390" t="s">
        <v>20</v>
      </c>
      <c r="J13" s="391" t="s">
        <v>20</v>
      </c>
      <c r="K13" s="397" t="s">
        <v>20</v>
      </c>
    </row>
    <row r="14" spans="1:11">
      <c r="A14" s="325" t="s">
        <v>169</v>
      </c>
      <c r="B14" s="293" t="s">
        <v>20</v>
      </c>
      <c r="C14" s="293">
        <v>2000</v>
      </c>
      <c r="D14" s="293" t="s">
        <v>20</v>
      </c>
      <c r="E14" s="189" t="s">
        <v>20</v>
      </c>
      <c r="F14" s="189"/>
      <c r="G14" s="189"/>
      <c r="H14" s="372"/>
      <c r="I14" s="372">
        <v>2000</v>
      </c>
      <c r="J14" s="186">
        <v>5000</v>
      </c>
      <c r="K14" s="374"/>
    </row>
    <row r="15" spans="1:11">
      <c r="A15" s="405" t="s">
        <v>702</v>
      </c>
      <c r="B15" s="293"/>
      <c r="C15" s="293">
        <v>2000</v>
      </c>
      <c r="D15" s="293"/>
      <c r="E15" s="189"/>
      <c r="F15" s="189"/>
      <c r="G15" s="189"/>
      <c r="H15" s="372"/>
      <c r="I15" s="406">
        <v>2000</v>
      </c>
      <c r="J15" s="329">
        <v>5000</v>
      </c>
      <c r="K15" s="374"/>
    </row>
    <row r="16" spans="1:11">
      <c r="A16" s="349" t="s">
        <v>687</v>
      </c>
      <c r="B16" s="294"/>
      <c r="C16" s="294">
        <v>2000</v>
      </c>
      <c r="D16" s="294"/>
      <c r="E16" s="375"/>
      <c r="F16" s="187"/>
      <c r="G16" s="187"/>
      <c r="H16" s="186"/>
      <c r="I16" s="329">
        <v>2000</v>
      </c>
      <c r="J16" s="329">
        <v>5000</v>
      </c>
      <c r="K16" s="374"/>
    </row>
    <row r="17" spans="1:11">
      <c r="A17" s="349" t="s">
        <v>668</v>
      </c>
      <c r="B17" s="294" t="s">
        <v>20</v>
      </c>
      <c r="C17" s="294"/>
      <c r="D17" s="294">
        <v>1</v>
      </c>
      <c r="E17" s="183">
        <v>1000</v>
      </c>
      <c r="F17" s="187"/>
      <c r="G17" s="187"/>
      <c r="H17" s="369"/>
      <c r="I17" s="329"/>
      <c r="J17" s="329"/>
      <c r="K17" s="375" t="s">
        <v>20</v>
      </c>
    </row>
    <row r="18" spans="1:11">
      <c r="A18" s="349" t="s">
        <v>686</v>
      </c>
      <c r="B18" s="294"/>
      <c r="C18" s="294">
        <v>2000</v>
      </c>
      <c r="D18" s="294"/>
      <c r="E18" s="183"/>
      <c r="F18" s="187"/>
      <c r="G18" s="187"/>
      <c r="H18" s="369"/>
      <c r="I18" s="329">
        <v>2000</v>
      </c>
      <c r="J18" s="329">
        <v>5000</v>
      </c>
      <c r="K18" s="375"/>
    </row>
    <row r="19" spans="1:11">
      <c r="A19" s="349" t="s">
        <v>682</v>
      </c>
      <c r="B19" s="294"/>
      <c r="C19" s="294">
        <v>2000</v>
      </c>
      <c r="D19" s="294"/>
      <c r="E19" s="187"/>
      <c r="F19" s="187"/>
      <c r="G19" s="187"/>
      <c r="H19" s="369"/>
      <c r="I19" s="329">
        <v>2000</v>
      </c>
      <c r="J19" s="329">
        <v>5000</v>
      </c>
      <c r="K19" s="374"/>
    </row>
    <row r="20" spans="1:11">
      <c r="A20" s="349" t="s">
        <v>705</v>
      </c>
      <c r="B20" s="294"/>
      <c r="C20" s="294"/>
      <c r="D20" s="294">
        <v>1</v>
      </c>
      <c r="E20" s="187"/>
      <c r="F20" s="187"/>
      <c r="G20" s="187"/>
      <c r="H20" s="369"/>
      <c r="I20" s="329"/>
      <c r="J20" s="329"/>
      <c r="K20" s="375">
        <v>2000</v>
      </c>
    </row>
    <row r="21" spans="1:11">
      <c r="A21" s="349" t="s">
        <v>715</v>
      </c>
      <c r="B21" s="294"/>
      <c r="C21" s="294"/>
      <c r="D21" s="294">
        <v>1</v>
      </c>
      <c r="E21" s="187"/>
      <c r="F21" s="187"/>
      <c r="G21" s="187"/>
      <c r="H21" s="369"/>
      <c r="I21" s="329"/>
      <c r="J21" s="329"/>
      <c r="K21" s="375">
        <v>2000</v>
      </c>
    </row>
    <row r="22" spans="1:11">
      <c r="A22" s="349" t="s">
        <v>716</v>
      </c>
      <c r="B22" s="294"/>
      <c r="C22" s="294"/>
      <c r="D22" s="294">
        <v>1</v>
      </c>
      <c r="E22" s="187"/>
      <c r="F22" s="187"/>
      <c r="G22" s="187"/>
      <c r="H22" s="369"/>
      <c r="I22" s="329"/>
      <c r="J22" s="329"/>
      <c r="K22" s="375">
        <v>2000</v>
      </c>
    </row>
    <row r="23" spans="1:11">
      <c r="A23" s="318" t="s">
        <v>627</v>
      </c>
      <c r="B23" s="295" t="s">
        <v>20</v>
      </c>
      <c r="C23" s="295">
        <v>2000</v>
      </c>
      <c r="D23" s="295"/>
      <c r="E23" s="187">
        <v>1000</v>
      </c>
      <c r="F23" s="187"/>
      <c r="G23" s="187"/>
      <c r="H23" s="364"/>
      <c r="I23" s="340" t="s">
        <v>20</v>
      </c>
      <c r="J23" s="340" t="s">
        <v>20</v>
      </c>
      <c r="K23" s="374"/>
    </row>
    <row r="24" spans="1:11">
      <c r="A24" s="318" t="s">
        <v>688</v>
      </c>
      <c r="B24" s="295"/>
      <c r="C24" s="295">
        <v>2000</v>
      </c>
      <c r="D24" s="295"/>
      <c r="E24" s="187"/>
      <c r="F24" s="187"/>
      <c r="G24" s="187"/>
      <c r="H24" s="369"/>
      <c r="I24" s="329">
        <v>2000</v>
      </c>
      <c r="J24" s="329">
        <v>5000</v>
      </c>
      <c r="K24" s="386"/>
    </row>
    <row r="25" spans="1:11">
      <c r="A25" s="318" t="s">
        <v>372</v>
      </c>
      <c r="B25" s="295"/>
      <c r="C25" s="295"/>
      <c r="D25" s="295">
        <v>1</v>
      </c>
      <c r="E25" s="187"/>
      <c r="F25" s="187"/>
      <c r="G25" s="187"/>
      <c r="H25" s="369"/>
      <c r="I25" s="329"/>
      <c r="J25" s="329"/>
      <c r="K25" s="375">
        <v>2000</v>
      </c>
    </row>
    <row r="26" spans="1:11">
      <c r="A26" s="318" t="s">
        <v>614</v>
      </c>
      <c r="B26" s="295"/>
      <c r="C26" s="295">
        <v>2000</v>
      </c>
      <c r="D26" s="295"/>
      <c r="E26" s="187"/>
      <c r="F26" s="187"/>
      <c r="G26" s="187"/>
      <c r="H26" s="369"/>
      <c r="I26" s="329">
        <v>2000</v>
      </c>
      <c r="J26" s="329">
        <v>5000</v>
      </c>
      <c r="K26" s="386"/>
    </row>
    <row r="27" spans="1:11">
      <c r="A27" s="318" t="s">
        <v>710</v>
      </c>
      <c r="B27" s="295"/>
      <c r="C27" s="295"/>
      <c r="D27" s="295">
        <v>1</v>
      </c>
      <c r="E27" s="187"/>
      <c r="F27" s="187"/>
      <c r="G27" s="187"/>
      <c r="H27" s="369"/>
      <c r="I27" s="329">
        <v>2000</v>
      </c>
      <c r="J27" s="329">
        <v>5000</v>
      </c>
      <c r="K27" s="386"/>
    </row>
    <row r="28" spans="1:11">
      <c r="A28" s="318" t="s">
        <v>684</v>
      </c>
      <c r="B28" s="295" t="s">
        <v>20</v>
      </c>
      <c r="C28" s="295">
        <v>2000</v>
      </c>
      <c r="D28" s="295"/>
      <c r="E28" s="187" t="s">
        <v>20</v>
      </c>
      <c r="F28" s="187"/>
      <c r="G28" s="187"/>
      <c r="H28" s="369"/>
      <c r="I28" s="329">
        <v>2000</v>
      </c>
      <c r="J28" s="329">
        <v>5000</v>
      </c>
      <c r="K28" s="374"/>
    </row>
    <row r="29" spans="1:11">
      <c r="A29" s="318" t="s">
        <v>344</v>
      </c>
      <c r="B29" s="295"/>
      <c r="C29" s="295">
        <v>2000</v>
      </c>
      <c r="D29" s="295"/>
      <c r="E29" s="187"/>
      <c r="F29" s="187"/>
      <c r="G29" s="187"/>
      <c r="H29" s="186"/>
      <c r="I29" s="329">
        <v>2000</v>
      </c>
      <c r="J29" s="329">
        <v>5000</v>
      </c>
      <c r="K29" s="374"/>
    </row>
    <row r="30" spans="1:11">
      <c r="A30" s="318" t="s">
        <v>33</v>
      </c>
      <c r="B30" s="295">
        <v>3000</v>
      </c>
      <c r="C30" s="295">
        <v>2000</v>
      </c>
      <c r="D30" s="295"/>
      <c r="E30" s="187">
        <v>1000</v>
      </c>
      <c r="F30" s="187"/>
      <c r="G30" s="187"/>
      <c r="H30" s="186"/>
      <c r="I30" s="329"/>
      <c r="J30" s="340"/>
      <c r="K30" s="374"/>
    </row>
    <row r="31" spans="1:11">
      <c r="A31" s="318" t="s">
        <v>703</v>
      </c>
      <c r="B31" s="295"/>
      <c r="C31" s="295"/>
      <c r="D31" s="295">
        <v>1</v>
      </c>
      <c r="E31" s="187">
        <v>1000</v>
      </c>
      <c r="F31" s="187"/>
      <c r="G31" s="187"/>
      <c r="H31" s="186"/>
      <c r="I31" s="329"/>
      <c r="J31" s="340"/>
      <c r="K31" s="374"/>
    </row>
    <row r="32" spans="1:11">
      <c r="A32" s="318" t="s">
        <v>136</v>
      </c>
      <c r="B32" s="295"/>
      <c r="C32" s="295"/>
      <c r="D32" s="295">
        <v>1</v>
      </c>
      <c r="E32" s="187">
        <v>1000</v>
      </c>
      <c r="F32" s="187"/>
      <c r="G32" s="187"/>
      <c r="H32" s="186"/>
      <c r="I32" s="329"/>
      <c r="J32" s="340"/>
      <c r="K32" s="374"/>
    </row>
    <row r="33" spans="1:11">
      <c r="A33" s="318" t="s">
        <v>704</v>
      </c>
      <c r="B33" s="295"/>
      <c r="C33" s="295"/>
      <c r="D33" s="295">
        <v>1</v>
      </c>
      <c r="E33" s="187">
        <v>1000</v>
      </c>
      <c r="F33" s="187"/>
      <c r="G33" s="187"/>
      <c r="H33" s="186"/>
      <c r="I33" s="329"/>
      <c r="J33" s="340"/>
      <c r="K33" s="374"/>
    </row>
    <row r="34" spans="1:11">
      <c r="A34" s="318" t="s">
        <v>312</v>
      </c>
      <c r="B34" s="295" t="s">
        <v>20</v>
      </c>
      <c r="C34" s="295" t="s">
        <v>20</v>
      </c>
      <c r="D34" s="295">
        <v>1</v>
      </c>
      <c r="E34" s="187"/>
      <c r="F34" s="187"/>
      <c r="G34" s="187"/>
      <c r="H34" s="186"/>
      <c r="I34" s="329">
        <v>2000</v>
      </c>
      <c r="J34" s="329">
        <v>5000</v>
      </c>
      <c r="K34" s="386" t="s">
        <v>20</v>
      </c>
    </row>
    <row r="35" spans="1:11">
      <c r="A35" s="318" t="s">
        <v>631</v>
      </c>
      <c r="B35" s="295" t="s">
        <v>20</v>
      </c>
      <c r="C35" s="295"/>
      <c r="D35" s="295">
        <v>1</v>
      </c>
      <c r="E35" s="187">
        <v>1000</v>
      </c>
      <c r="F35" s="187"/>
      <c r="G35" s="187"/>
      <c r="H35" s="186"/>
      <c r="I35" s="329"/>
      <c r="J35" s="329"/>
      <c r="K35" s="375" t="s">
        <v>20</v>
      </c>
    </row>
    <row r="36" spans="1:11">
      <c r="A36" s="318" t="s">
        <v>474</v>
      </c>
      <c r="B36" s="295" t="s">
        <v>20</v>
      </c>
      <c r="C36" s="295">
        <v>2000</v>
      </c>
      <c r="D36" s="295"/>
      <c r="E36" s="187"/>
      <c r="F36" s="187"/>
      <c r="G36" s="187"/>
      <c r="H36" s="186"/>
      <c r="I36" s="329">
        <v>2000</v>
      </c>
      <c r="J36" s="329">
        <v>5000</v>
      </c>
      <c r="K36" s="375"/>
    </row>
    <row r="37" spans="1:11">
      <c r="A37" s="318" t="s">
        <v>408</v>
      </c>
      <c r="B37" s="295"/>
      <c r="C37" s="295"/>
      <c r="D37" s="295">
        <v>1</v>
      </c>
      <c r="E37" s="187"/>
      <c r="F37" s="187"/>
      <c r="G37" s="187"/>
      <c r="H37" s="186"/>
      <c r="I37" s="329"/>
      <c r="J37" s="329"/>
      <c r="K37" s="375">
        <v>2000</v>
      </c>
    </row>
    <row r="38" spans="1:11">
      <c r="A38" s="318" t="s">
        <v>433</v>
      </c>
      <c r="B38" s="295"/>
      <c r="C38" s="295"/>
      <c r="D38" s="295">
        <v>1</v>
      </c>
      <c r="E38" s="187"/>
      <c r="F38" s="187"/>
      <c r="G38" s="187"/>
      <c r="H38" s="186"/>
      <c r="I38" s="329">
        <v>2000</v>
      </c>
      <c r="J38" s="329">
        <v>5000</v>
      </c>
      <c r="K38" s="375"/>
    </row>
    <row r="39" spans="1:11">
      <c r="A39" s="318" t="s">
        <v>683</v>
      </c>
      <c r="B39" s="295" t="s">
        <v>20</v>
      </c>
      <c r="C39" s="295"/>
      <c r="D39" s="295">
        <v>1</v>
      </c>
      <c r="E39" s="187" t="s">
        <v>20</v>
      </c>
      <c r="F39" s="187"/>
      <c r="G39" s="187"/>
      <c r="H39" s="186"/>
      <c r="I39" s="329"/>
      <c r="J39" s="329"/>
      <c r="K39" s="375">
        <v>2000</v>
      </c>
    </row>
    <row r="40" spans="1:11">
      <c r="A40" s="318" t="s">
        <v>45</v>
      </c>
      <c r="B40" s="295"/>
      <c r="C40" s="295"/>
      <c r="D40" s="295">
        <v>1</v>
      </c>
      <c r="E40" s="187">
        <v>1000</v>
      </c>
      <c r="F40" s="187"/>
      <c r="G40" s="187"/>
      <c r="H40" s="186"/>
      <c r="I40" s="329"/>
      <c r="J40" s="329"/>
      <c r="K40" s="375"/>
    </row>
    <row r="41" spans="1:11">
      <c r="A41" s="318" t="s">
        <v>395</v>
      </c>
      <c r="B41" s="295"/>
      <c r="C41" s="295"/>
      <c r="D41" s="295">
        <v>1</v>
      </c>
      <c r="E41" s="187"/>
      <c r="F41" s="187"/>
      <c r="G41" s="187"/>
      <c r="H41" s="186"/>
      <c r="I41" s="329"/>
      <c r="J41" s="329"/>
      <c r="K41" s="375">
        <v>2000</v>
      </c>
    </row>
    <row r="42" spans="1:11">
      <c r="A42" s="318" t="s">
        <v>669</v>
      </c>
      <c r="B42" s="295" t="s">
        <v>20</v>
      </c>
      <c r="C42" s="295" t="s">
        <v>20</v>
      </c>
      <c r="D42" s="295">
        <v>1</v>
      </c>
      <c r="E42" s="187">
        <v>1000</v>
      </c>
      <c r="F42" s="187"/>
      <c r="G42" s="190"/>
      <c r="H42" s="188"/>
      <c r="I42" s="340"/>
      <c r="J42" s="340"/>
      <c r="K42" s="374"/>
    </row>
    <row r="43" spans="1:11">
      <c r="A43" s="318" t="s">
        <v>685</v>
      </c>
      <c r="B43" s="295"/>
      <c r="C43" s="295">
        <v>2000</v>
      </c>
      <c r="D43" s="295"/>
      <c r="E43" s="187"/>
      <c r="F43" s="187"/>
      <c r="G43" s="187"/>
      <c r="H43" s="186"/>
      <c r="I43" s="329">
        <v>2000</v>
      </c>
      <c r="J43" s="329">
        <v>5000</v>
      </c>
      <c r="K43" s="374"/>
    </row>
    <row r="44" spans="1:11">
      <c r="A44" s="318" t="s">
        <v>612</v>
      </c>
      <c r="B44" s="295" t="s">
        <v>20</v>
      </c>
      <c r="C44" s="295">
        <v>2000</v>
      </c>
      <c r="D44" s="295"/>
      <c r="E44" s="187" t="s">
        <v>20</v>
      </c>
      <c r="F44" s="187">
        <v>2000</v>
      </c>
      <c r="G44" s="187">
        <v>5000</v>
      </c>
      <c r="H44" s="186"/>
      <c r="I44" s="329"/>
      <c r="J44" s="329" t="s">
        <v>20</v>
      </c>
      <c r="K44" s="374"/>
    </row>
    <row r="45" spans="1:11">
      <c r="A45" s="319" t="s">
        <v>588</v>
      </c>
      <c r="B45" s="295"/>
      <c r="C45" s="295">
        <v>2000</v>
      </c>
      <c r="D45" s="295"/>
      <c r="E45" s="187">
        <v>1000</v>
      </c>
      <c r="F45" s="187"/>
      <c r="G45" s="187"/>
      <c r="H45" s="186"/>
      <c r="I45" s="329"/>
      <c r="J45" s="329"/>
      <c r="K45" s="374"/>
    </row>
    <row r="46" spans="1:11">
      <c r="A46" s="319" t="s">
        <v>633</v>
      </c>
      <c r="B46" s="295" t="s">
        <v>20</v>
      </c>
      <c r="C46" s="295"/>
      <c r="D46" s="295">
        <v>1</v>
      </c>
      <c r="E46" s="187"/>
      <c r="F46" s="187"/>
      <c r="G46" s="187"/>
      <c r="H46" s="186"/>
      <c r="I46" s="329">
        <v>2000</v>
      </c>
      <c r="J46" s="329">
        <v>5000</v>
      </c>
      <c r="K46" s="374"/>
    </row>
    <row r="47" spans="1:11">
      <c r="A47" s="319" t="s">
        <v>701</v>
      </c>
      <c r="B47" s="295"/>
      <c r="C47" s="295">
        <v>2000</v>
      </c>
      <c r="D47" s="295"/>
      <c r="E47" s="187"/>
      <c r="F47" s="187"/>
      <c r="G47" s="187"/>
      <c r="H47" s="186"/>
      <c r="I47" s="329">
        <v>2000</v>
      </c>
      <c r="J47" s="329">
        <v>5000</v>
      </c>
      <c r="K47" s="374"/>
    </row>
    <row r="48" spans="1:11">
      <c r="A48" s="319" t="s">
        <v>708</v>
      </c>
      <c r="B48" s="295"/>
      <c r="C48" s="295"/>
      <c r="D48" s="295">
        <v>1</v>
      </c>
      <c r="E48" s="187"/>
      <c r="F48" s="187"/>
      <c r="G48" s="187"/>
      <c r="H48" s="186"/>
      <c r="I48" s="329"/>
      <c r="J48" s="329"/>
      <c r="K48" s="375">
        <v>2000</v>
      </c>
    </row>
    <row r="49" spans="1:11">
      <c r="A49" s="319" t="s">
        <v>709</v>
      </c>
      <c r="B49" s="295"/>
      <c r="C49" s="295"/>
      <c r="D49" s="295">
        <v>1</v>
      </c>
      <c r="E49" s="187"/>
      <c r="F49" s="187"/>
      <c r="G49" s="187"/>
      <c r="H49" s="186"/>
      <c r="I49" s="329"/>
      <c r="J49" s="329"/>
      <c r="K49" s="375">
        <v>2000</v>
      </c>
    </row>
    <row r="50" spans="1:11">
      <c r="A50" s="319" t="s">
        <v>651</v>
      </c>
      <c r="B50" s="295"/>
      <c r="C50" s="295">
        <v>2000</v>
      </c>
      <c r="D50" s="295"/>
      <c r="E50" s="187"/>
      <c r="F50" s="187"/>
      <c r="G50" s="187"/>
      <c r="H50" s="186"/>
      <c r="I50" s="329">
        <v>2000</v>
      </c>
      <c r="J50" s="329">
        <v>5000</v>
      </c>
      <c r="K50" s="374"/>
    </row>
    <row r="51" spans="1:11">
      <c r="A51" s="319" t="s">
        <v>706</v>
      </c>
      <c r="B51" s="295"/>
      <c r="C51" s="295">
        <v>2000</v>
      </c>
      <c r="D51" s="295"/>
      <c r="E51" s="187"/>
      <c r="F51" s="187"/>
      <c r="G51" s="187"/>
      <c r="H51" s="186"/>
      <c r="I51" s="329">
        <v>2000</v>
      </c>
      <c r="J51" s="329">
        <v>5000</v>
      </c>
      <c r="K51" s="374"/>
    </row>
    <row r="52" spans="1:11">
      <c r="A52" s="319" t="s">
        <v>707</v>
      </c>
      <c r="B52" s="295"/>
      <c r="C52" s="295"/>
      <c r="D52" s="295">
        <v>1</v>
      </c>
      <c r="E52" s="187"/>
      <c r="F52" s="187"/>
      <c r="G52" s="187"/>
      <c r="H52" s="186"/>
      <c r="I52" s="329"/>
      <c r="J52" s="329"/>
      <c r="K52" s="375">
        <v>2000</v>
      </c>
    </row>
    <row r="53" spans="1:11">
      <c r="A53" s="319" t="s">
        <v>699</v>
      </c>
      <c r="B53" s="295"/>
      <c r="C53" s="295"/>
      <c r="D53" s="295">
        <v>1</v>
      </c>
      <c r="E53" s="187"/>
      <c r="F53" s="187"/>
      <c r="G53" s="187"/>
      <c r="H53" s="186"/>
      <c r="I53" s="329"/>
      <c r="J53" s="329"/>
      <c r="K53" s="375">
        <v>2000</v>
      </c>
    </row>
    <row r="54" spans="1:11">
      <c r="A54" s="319" t="s">
        <v>700</v>
      </c>
      <c r="B54" s="295"/>
      <c r="C54" s="295"/>
      <c r="D54" s="295">
        <v>1</v>
      </c>
      <c r="E54" s="187"/>
      <c r="F54" s="187"/>
      <c r="G54" s="187"/>
      <c r="H54" s="186"/>
      <c r="I54" s="329"/>
      <c r="J54" s="329"/>
      <c r="K54" s="375">
        <v>2000</v>
      </c>
    </row>
    <row r="55" spans="1:11">
      <c r="A55" s="319" t="s">
        <v>55</v>
      </c>
      <c r="B55" s="295">
        <v>3000</v>
      </c>
      <c r="C55" s="295">
        <v>2000</v>
      </c>
      <c r="D55" s="295"/>
      <c r="E55" s="187">
        <v>1000</v>
      </c>
      <c r="F55" s="187"/>
      <c r="G55" s="187"/>
      <c r="H55" s="186"/>
      <c r="I55" s="329"/>
      <c r="J55" s="329"/>
      <c r="K55" s="376"/>
    </row>
    <row r="56" spans="1:11">
      <c r="A56" s="392" t="s">
        <v>339</v>
      </c>
      <c r="B56" s="393">
        <v>3000</v>
      </c>
      <c r="C56" s="393">
        <v>2000</v>
      </c>
      <c r="D56" s="393"/>
      <c r="E56" s="394"/>
      <c r="F56" s="394"/>
      <c r="G56" s="394"/>
      <c r="H56" s="408" t="s">
        <v>20</v>
      </c>
      <c r="I56" s="395">
        <v>2000</v>
      </c>
      <c r="J56" s="395">
        <v>5000</v>
      </c>
      <c r="K56" s="374"/>
    </row>
    <row r="57" spans="1:11">
      <c r="A57" s="401" t="s">
        <v>451</v>
      </c>
      <c r="B57" s="393"/>
      <c r="C57" s="393">
        <v>2000</v>
      </c>
      <c r="D57" s="393"/>
      <c r="E57" s="394"/>
      <c r="F57" s="394"/>
      <c r="G57" s="394"/>
      <c r="H57" s="399"/>
      <c r="I57" s="400">
        <v>2000</v>
      </c>
      <c r="J57" s="400">
        <v>5000</v>
      </c>
      <c r="K57" s="374"/>
    </row>
    <row r="58" spans="1:11">
      <c r="A58" s="319" t="s">
        <v>634</v>
      </c>
      <c r="B58" s="295">
        <v>0</v>
      </c>
      <c r="C58" s="295">
        <v>0</v>
      </c>
      <c r="D58" s="295"/>
      <c r="E58" s="187">
        <v>1000</v>
      </c>
      <c r="F58" s="187"/>
      <c r="G58" s="187"/>
      <c r="H58" s="370"/>
      <c r="I58" s="341"/>
      <c r="J58" s="341"/>
      <c r="K58" s="374"/>
    </row>
    <row r="59" spans="1:11">
      <c r="A59" s="319" t="s">
        <v>436</v>
      </c>
      <c r="B59" s="343"/>
      <c r="C59" s="295"/>
      <c r="D59" s="295">
        <v>1</v>
      </c>
      <c r="E59" s="187">
        <v>1000</v>
      </c>
      <c r="F59" s="187"/>
      <c r="G59" s="187"/>
      <c r="H59" s="370"/>
      <c r="I59" s="341"/>
      <c r="J59" s="341"/>
      <c r="K59" s="374"/>
    </row>
    <row r="60" spans="1:11">
      <c r="A60" s="319" t="s">
        <v>574</v>
      </c>
      <c r="B60" s="343" t="s">
        <v>20</v>
      </c>
      <c r="C60" s="295">
        <v>2000</v>
      </c>
      <c r="D60" s="295"/>
      <c r="E60" s="187" t="s">
        <v>20</v>
      </c>
      <c r="F60" s="187"/>
      <c r="G60" s="187"/>
      <c r="H60" s="315"/>
      <c r="I60" s="341">
        <v>2000</v>
      </c>
      <c r="J60" s="341">
        <v>5000</v>
      </c>
      <c r="K60" s="376"/>
    </row>
    <row r="61" spans="1:11">
      <c r="A61" s="320" t="s">
        <v>370</v>
      </c>
      <c r="B61" s="295" t="s">
        <v>20</v>
      </c>
      <c r="C61" s="295">
        <v>2000</v>
      </c>
      <c r="D61" s="295" t="s">
        <v>20</v>
      </c>
      <c r="E61" s="187"/>
      <c r="F61" s="187"/>
      <c r="G61" s="187"/>
      <c r="H61" s="186"/>
      <c r="I61" s="329">
        <v>2000</v>
      </c>
      <c r="J61" s="329">
        <v>5000</v>
      </c>
      <c r="K61" s="396"/>
    </row>
    <row r="62" spans="1:11">
      <c r="A62" s="98"/>
      <c r="B62" s="296"/>
      <c r="C62" s="296"/>
      <c r="D62" s="345"/>
      <c r="E62" s="346"/>
      <c r="F62" s="346"/>
      <c r="G62" s="346"/>
      <c r="H62" s="305"/>
      <c r="I62" s="347"/>
      <c r="J62" s="347"/>
      <c r="K62" s="656"/>
    </row>
    <row r="63" spans="1:11" ht="16.5" thickBot="1">
      <c r="A63" s="65" t="s">
        <v>20</v>
      </c>
      <c r="B63" s="300"/>
      <c r="C63" s="348"/>
      <c r="D63" s="348"/>
      <c r="E63" s="302"/>
      <c r="F63" s="302"/>
      <c r="G63" s="302"/>
      <c r="H63" s="304"/>
      <c r="I63" s="311"/>
      <c r="J63" s="311"/>
      <c r="K63" s="657"/>
    </row>
    <row r="64" spans="1:11" ht="16.5" thickBot="1">
      <c r="A64" s="65" t="s">
        <v>20</v>
      </c>
      <c r="B64" s="176">
        <f t="shared" ref="B64:K64" si="0">SUM(B6:B61)</f>
        <v>12000</v>
      </c>
      <c r="C64" s="176">
        <f t="shared" si="0"/>
        <v>52000</v>
      </c>
      <c r="D64" s="176">
        <f t="shared" si="0"/>
        <v>29</v>
      </c>
      <c r="E64" s="177">
        <f t="shared" si="0"/>
        <v>16000</v>
      </c>
      <c r="F64" s="177">
        <f t="shared" si="0"/>
        <v>2000</v>
      </c>
      <c r="G64" s="177">
        <f t="shared" si="0"/>
        <v>5000</v>
      </c>
      <c r="H64" s="177">
        <f t="shared" si="0"/>
        <v>0</v>
      </c>
      <c r="I64" s="177">
        <f t="shared" si="0"/>
        <v>48000</v>
      </c>
      <c r="J64" s="177">
        <f t="shared" si="0"/>
        <v>120000</v>
      </c>
      <c r="K64" s="378">
        <f t="shared" si="0"/>
        <v>30000</v>
      </c>
    </row>
    <row r="65" spans="1:11" ht="16.5" thickBot="1">
      <c r="A65" s="382" t="s">
        <v>661</v>
      </c>
      <c r="B65" s="655">
        <f>(B64+C64+G64+J64+K64/2)</f>
        <v>204000</v>
      </c>
      <c r="C65" s="641"/>
      <c r="D65" s="641"/>
      <c r="E65" s="641"/>
      <c r="F65" s="641"/>
      <c r="G65" s="641"/>
      <c r="H65" s="641"/>
      <c r="I65" s="641"/>
      <c r="J65" s="642"/>
      <c r="K65" s="379"/>
    </row>
    <row r="66" spans="1:11" ht="16.5" thickBot="1">
      <c r="A66" s="382" t="s">
        <v>582</v>
      </c>
      <c r="B66" s="655">
        <f>(E64+F64+H64+I64+K64/2)</f>
        <v>81000</v>
      </c>
      <c r="C66" s="641"/>
      <c r="D66" s="641"/>
      <c r="E66" s="641"/>
      <c r="F66" s="641"/>
      <c r="G66" s="641"/>
      <c r="H66" s="641"/>
      <c r="I66" s="641"/>
      <c r="J66" s="642"/>
      <c r="K66" s="246"/>
    </row>
    <row r="67" spans="1:11" ht="16.5" thickBot="1">
      <c r="A67" s="383" t="s">
        <v>623</v>
      </c>
      <c r="B67" s="640"/>
      <c r="C67" s="641"/>
      <c r="D67" s="641"/>
      <c r="E67" s="641"/>
      <c r="F67" s="641"/>
      <c r="G67" s="641"/>
      <c r="H67" s="641"/>
      <c r="I67" s="641"/>
      <c r="J67" s="642"/>
      <c r="K67" s="246"/>
    </row>
    <row r="68" spans="1:11">
      <c r="B68" s="7"/>
    </row>
    <row r="69" spans="1:11">
      <c r="A69" s="556" t="s">
        <v>20</v>
      </c>
      <c r="B69" s="556"/>
      <c r="C69" s="556"/>
      <c r="D69" s="556"/>
      <c r="E69" s="556"/>
      <c r="F69" s="556"/>
      <c r="G69" s="556"/>
      <c r="H69" s="556"/>
      <c r="I69" s="556"/>
      <c r="J69" s="556"/>
    </row>
  </sheetData>
  <mergeCells count="12">
    <mergeCell ref="A1:K1"/>
    <mergeCell ref="E2:G2"/>
    <mergeCell ref="H2:J2"/>
    <mergeCell ref="K2:K5"/>
    <mergeCell ref="F3:G3"/>
    <mergeCell ref="I3:J3"/>
    <mergeCell ref="A2:B2"/>
    <mergeCell ref="K62:K63"/>
    <mergeCell ref="B65:J65"/>
    <mergeCell ref="B66:J66"/>
    <mergeCell ref="B67:J67"/>
    <mergeCell ref="A69:J69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73C80-D2E0-4C90-B788-720F77375A06}">
  <dimension ref="A1:L76"/>
  <sheetViews>
    <sheetView workbookViewId="0">
      <selection activeCell="M21" sqref="M21"/>
    </sheetView>
  </sheetViews>
  <sheetFormatPr baseColWidth="10" defaultRowHeight="26.25"/>
  <cols>
    <col min="1" max="1" width="22.375" style="9" customWidth="1"/>
    <col min="2" max="2" width="6" style="6" customWidth="1"/>
    <col min="3" max="3" width="4.125" style="4" customWidth="1"/>
    <col min="4" max="4" width="7.875" customWidth="1"/>
    <col min="5" max="6" width="7.375" style="1" customWidth="1"/>
    <col min="7" max="7" width="7.375" style="2" customWidth="1"/>
    <col min="8" max="8" width="8.625" style="2" customWidth="1"/>
    <col min="9" max="9" width="7.625" customWidth="1"/>
  </cols>
  <sheetData>
    <row r="1" spans="1:9" ht="50.1" customHeight="1" thickBot="1">
      <c r="A1" s="553" t="s">
        <v>359</v>
      </c>
      <c r="B1" s="554"/>
      <c r="C1" s="554"/>
      <c r="D1" s="554"/>
      <c r="E1" s="554"/>
      <c r="F1" s="554"/>
      <c r="G1" s="554"/>
      <c r="H1" s="554"/>
      <c r="I1" s="555"/>
    </row>
    <row r="2" spans="1:9" s="1" customFormat="1" ht="20.100000000000001" customHeight="1" thickBot="1">
      <c r="A2" s="215"/>
      <c r="B2" s="16"/>
      <c r="C2" s="17"/>
      <c r="D2" s="548" t="s">
        <v>5</v>
      </c>
      <c r="E2" s="549"/>
      <c r="F2" s="549"/>
      <c r="G2" s="550" t="s">
        <v>8</v>
      </c>
      <c r="H2" s="551"/>
      <c r="I2" s="552"/>
    </row>
    <row r="3" spans="1:9" s="1" customFormat="1" ht="20.100000000000001" customHeight="1" thickBot="1">
      <c r="A3" s="15" t="s">
        <v>20</v>
      </c>
      <c r="B3" s="32">
        <v>4000</v>
      </c>
      <c r="C3" s="18"/>
      <c r="D3" s="149">
        <v>2500</v>
      </c>
      <c r="E3" s="31">
        <v>6500</v>
      </c>
      <c r="F3" s="149">
        <v>2000</v>
      </c>
      <c r="G3" s="149">
        <v>4000</v>
      </c>
      <c r="H3" s="31">
        <v>8500</v>
      </c>
      <c r="I3" s="149">
        <v>5000</v>
      </c>
    </row>
    <row r="4" spans="1:9" ht="50.1" customHeight="1" thickBot="1">
      <c r="A4" s="19" t="s">
        <v>0</v>
      </c>
      <c r="B4" s="20" t="s">
        <v>14</v>
      </c>
      <c r="C4" s="20" t="s">
        <v>13</v>
      </c>
      <c r="D4" s="152" t="s">
        <v>11</v>
      </c>
      <c r="E4" s="152" t="s">
        <v>10</v>
      </c>
      <c r="F4" s="152" t="s">
        <v>6</v>
      </c>
      <c r="G4" s="152" t="s">
        <v>9</v>
      </c>
      <c r="H4" s="153" t="s">
        <v>10</v>
      </c>
      <c r="I4" s="152" t="s">
        <v>7</v>
      </c>
    </row>
    <row r="5" spans="1:9" ht="15.75">
      <c r="A5" s="154" t="s">
        <v>362</v>
      </c>
      <c r="B5" s="54"/>
      <c r="C5" s="54">
        <v>1</v>
      </c>
      <c r="D5" s="56"/>
      <c r="E5" s="56"/>
      <c r="F5" s="56"/>
      <c r="G5" s="56"/>
      <c r="H5" s="56"/>
      <c r="I5" s="150">
        <v>3000</v>
      </c>
    </row>
    <row r="6" spans="1:9" ht="15.75">
      <c r="A6" s="50" t="s">
        <v>92</v>
      </c>
      <c r="B6" s="54">
        <v>2000</v>
      </c>
      <c r="C6" s="54"/>
      <c r="D6" s="56"/>
      <c r="E6" s="56"/>
      <c r="F6" s="56"/>
      <c r="G6" s="56"/>
      <c r="H6" s="57" t="s">
        <v>256</v>
      </c>
      <c r="I6" s="150"/>
    </row>
    <row r="7" spans="1:9" ht="15.75">
      <c r="A7" s="50" t="s">
        <v>368</v>
      </c>
      <c r="B7" s="54"/>
      <c r="C7" s="54">
        <v>1</v>
      </c>
      <c r="D7" s="56"/>
      <c r="E7" s="56"/>
      <c r="F7" s="56"/>
      <c r="G7" s="56"/>
      <c r="H7" s="57"/>
      <c r="I7" s="150">
        <v>3000</v>
      </c>
    </row>
    <row r="8" spans="1:9" ht="15.75">
      <c r="A8" s="55" t="s">
        <v>22</v>
      </c>
      <c r="B8" s="38" t="s">
        <v>20</v>
      </c>
      <c r="C8" s="54">
        <v>1</v>
      </c>
      <c r="D8" s="56">
        <v>2500</v>
      </c>
      <c r="E8" s="56"/>
      <c r="F8" s="56"/>
      <c r="G8" s="56"/>
      <c r="H8" s="57" t="s">
        <v>20</v>
      </c>
      <c r="I8" s="150"/>
    </row>
    <row r="9" spans="1:9" ht="15.75">
      <c r="A9" s="55" t="s">
        <v>244</v>
      </c>
      <c r="B9" s="38" t="s">
        <v>20</v>
      </c>
      <c r="C9" s="54">
        <v>1</v>
      </c>
      <c r="D9" s="56"/>
      <c r="E9" s="56"/>
      <c r="F9" s="56"/>
      <c r="G9" s="56"/>
      <c r="H9" s="57"/>
      <c r="I9" s="150">
        <v>3000</v>
      </c>
    </row>
    <row r="10" spans="1:9" ht="15.75">
      <c r="A10" s="55" t="s">
        <v>374</v>
      </c>
      <c r="B10" s="38"/>
      <c r="C10" s="54">
        <v>1</v>
      </c>
      <c r="D10" s="56" t="s">
        <v>236</v>
      </c>
      <c r="E10" s="56"/>
      <c r="F10" s="56"/>
      <c r="G10" s="56"/>
      <c r="H10" s="57"/>
      <c r="I10" s="150"/>
    </row>
    <row r="11" spans="1:9" ht="15.75">
      <c r="A11" s="55" t="s">
        <v>252</v>
      </c>
      <c r="B11" s="38">
        <v>2000</v>
      </c>
      <c r="C11" s="54"/>
      <c r="D11" s="56"/>
      <c r="E11" s="56"/>
      <c r="F11" s="56"/>
      <c r="G11" s="56"/>
      <c r="H11" s="57">
        <v>8500</v>
      </c>
      <c r="I11" s="150"/>
    </row>
    <row r="12" spans="1:9" ht="15.75">
      <c r="A12" s="55" t="s">
        <v>369</v>
      </c>
      <c r="B12" s="38">
        <v>2000</v>
      </c>
      <c r="C12" s="54"/>
      <c r="D12" s="56"/>
      <c r="E12" s="56"/>
      <c r="F12" s="56"/>
      <c r="G12" s="56"/>
      <c r="H12" s="57">
        <v>8500</v>
      </c>
      <c r="I12" s="150"/>
    </row>
    <row r="13" spans="1:9" ht="15.75">
      <c r="A13" s="55" t="s">
        <v>231</v>
      </c>
      <c r="B13" s="38"/>
      <c r="C13" s="54">
        <v>1</v>
      </c>
      <c r="D13" s="56"/>
      <c r="E13" s="56"/>
      <c r="F13" s="56"/>
      <c r="G13" s="56"/>
      <c r="H13" s="57">
        <v>8500</v>
      </c>
      <c r="I13" s="150"/>
    </row>
    <row r="14" spans="1:9" ht="15.75">
      <c r="A14" s="55" t="s">
        <v>185</v>
      </c>
      <c r="B14" s="38">
        <v>2000</v>
      </c>
      <c r="C14" s="54" t="s">
        <v>20</v>
      </c>
      <c r="D14" s="56" t="s">
        <v>20</v>
      </c>
      <c r="E14" s="56"/>
      <c r="F14" s="56"/>
      <c r="G14" s="56" t="s">
        <v>20</v>
      </c>
      <c r="H14" s="57">
        <v>8500</v>
      </c>
      <c r="I14" s="150"/>
    </row>
    <row r="15" spans="1:9" ht="15.75">
      <c r="A15" s="55" t="s">
        <v>215</v>
      </c>
      <c r="B15" s="38"/>
      <c r="C15" s="54">
        <v>1</v>
      </c>
      <c r="D15" s="56" t="s">
        <v>228</v>
      </c>
      <c r="E15" s="56"/>
      <c r="F15" s="56"/>
      <c r="G15" s="56"/>
      <c r="H15" s="57"/>
      <c r="I15" s="150"/>
    </row>
    <row r="16" spans="1:9" ht="15.75">
      <c r="A16" s="55" t="s">
        <v>363</v>
      </c>
      <c r="B16" s="38">
        <v>2000</v>
      </c>
      <c r="C16" s="54"/>
      <c r="D16" s="56"/>
      <c r="E16" s="56"/>
      <c r="F16" s="56"/>
      <c r="G16" s="56"/>
      <c r="H16" s="57">
        <v>8500</v>
      </c>
      <c r="I16" s="150"/>
    </row>
    <row r="17" spans="1:9" ht="15.75">
      <c r="A17" s="55" t="s">
        <v>191</v>
      </c>
      <c r="B17" s="38">
        <v>2000</v>
      </c>
      <c r="C17" s="54" t="s">
        <v>20</v>
      </c>
      <c r="D17" s="56" t="s">
        <v>20</v>
      </c>
      <c r="E17" s="56">
        <v>6500</v>
      </c>
      <c r="F17" s="56"/>
      <c r="G17" s="56"/>
      <c r="H17" s="57"/>
      <c r="I17" s="150" t="s">
        <v>20</v>
      </c>
    </row>
    <row r="18" spans="1:9" ht="15.75">
      <c r="A18" s="55" t="s">
        <v>71</v>
      </c>
      <c r="B18" s="38">
        <v>2000</v>
      </c>
      <c r="C18" s="54"/>
      <c r="D18" s="56">
        <v>2500</v>
      </c>
      <c r="E18" s="56"/>
      <c r="F18" s="56"/>
      <c r="G18" s="56"/>
      <c r="H18" s="57"/>
      <c r="I18" s="150"/>
    </row>
    <row r="19" spans="1:9" ht="15.75">
      <c r="A19" s="55" t="s">
        <v>208</v>
      </c>
      <c r="B19" s="38" t="s">
        <v>20</v>
      </c>
      <c r="C19" s="54">
        <v>1</v>
      </c>
      <c r="D19" s="56" t="s">
        <v>2</v>
      </c>
      <c r="E19" s="56"/>
      <c r="F19" s="56"/>
      <c r="G19" s="56" t="s">
        <v>20</v>
      </c>
      <c r="H19" s="57"/>
      <c r="I19" s="150">
        <v>3000</v>
      </c>
    </row>
    <row r="20" spans="1:9" ht="15.75">
      <c r="A20" s="55" t="s">
        <v>30</v>
      </c>
      <c r="B20" s="38">
        <v>2000</v>
      </c>
      <c r="C20" s="54" t="s">
        <v>20</v>
      </c>
      <c r="D20" s="56" t="s">
        <v>20</v>
      </c>
      <c r="E20" s="56"/>
      <c r="F20" s="56"/>
      <c r="G20" s="56">
        <v>4000</v>
      </c>
      <c r="H20" s="57"/>
      <c r="I20" s="150"/>
    </row>
    <row r="21" spans="1:9" ht="15.75">
      <c r="A21" s="55" t="s">
        <v>223</v>
      </c>
      <c r="B21" s="38">
        <v>2000</v>
      </c>
      <c r="C21" s="54"/>
      <c r="D21" s="56"/>
      <c r="E21" s="56"/>
      <c r="F21" s="56"/>
      <c r="G21" s="56">
        <v>4000</v>
      </c>
      <c r="H21" s="57"/>
      <c r="I21" s="150"/>
    </row>
    <row r="22" spans="1:9" ht="15.75">
      <c r="A22" s="55" t="s">
        <v>66</v>
      </c>
      <c r="B22" s="38"/>
      <c r="C22" s="54">
        <v>1</v>
      </c>
      <c r="D22" s="56">
        <v>2500</v>
      </c>
      <c r="E22" s="56"/>
      <c r="F22" s="56"/>
      <c r="G22" s="56"/>
      <c r="H22" s="57" t="s">
        <v>20</v>
      </c>
      <c r="I22" s="150"/>
    </row>
    <row r="23" spans="1:9" ht="15.75">
      <c r="A23" s="55" t="s">
        <v>372</v>
      </c>
      <c r="B23" s="38"/>
      <c r="C23" s="54">
        <v>1</v>
      </c>
      <c r="D23" s="56"/>
      <c r="E23" s="56"/>
      <c r="F23" s="56"/>
      <c r="G23" s="56"/>
      <c r="H23" s="57"/>
      <c r="I23" s="150">
        <v>3000</v>
      </c>
    </row>
    <row r="24" spans="1:9" ht="15.75">
      <c r="A24" s="55" t="s">
        <v>91</v>
      </c>
      <c r="B24" s="38"/>
      <c r="C24" s="54">
        <v>1</v>
      </c>
      <c r="D24" s="56"/>
      <c r="E24" s="56"/>
      <c r="F24" s="56"/>
      <c r="G24" s="56"/>
      <c r="H24" s="57">
        <v>8500</v>
      </c>
      <c r="I24" s="150"/>
    </row>
    <row r="25" spans="1:9" ht="15.75">
      <c r="A25" s="55" t="s">
        <v>175</v>
      </c>
      <c r="B25" s="38">
        <v>2000</v>
      </c>
      <c r="C25" s="54" t="s">
        <v>20</v>
      </c>
      <c r="D25" s="56" t="s">
        <v>20</v>
      </c>
      <c r="E25" s="56">
        <v>6500</v>
      </c>
      <c r="F25" s="56"/>
      <c r="G25" s="56"/>
      <c r="H25" s="57" t="s">
        <v>20</v>
      </c>
      <c r="I25" s="150"/>
    </row>
    <row r="26" spans="1:9" ht="15.75">
      <c r="A26" s="55" t="s">
        <v>32</v>
      </c>
      <c r="B26" s="38">
        <v>2000</v>
      </c>
      <c r="C26" s="54" t="s">
        <v>20</v>
      </c>
      <c r="D26" s="56" t="s">
        <v>20</v>
      </c>
      <c r="E26" s="56"/>
      <c r="F26" s="56"/>
      <c r="G26" s="56">
        <v>4000</v>
      </c>
      <c r="H26" s="57"/>
      <c r="I26" s="150"/>
    </row>
    <row r="27" spans="1:9" ht="15.75">
      <c r="A27" s="55" t="s">
        <v>167</v>
      </c>
      <c r="B27" s="38">
        <v>2000</v>
      </c>
      <c r="C27" s="54"/>
      <c r="D27" s="56">
        <v>2500</v>
      </c>
      <c r="E27" s="56"/>
      <c r="F27" s="56"/>
      <c r="G27" s="56"/>
      <c r="H27" s="57" t="s">
        <v>20</v>
      </c>
      <c r="I27" s="150"/>
    </row>
    <row r="28" spans="1:9" ht="15.75">
      <c r="A28" s="55" t="s">
        <v>64</v>
      </c>
      <c r="B28" s="38">
        <v>2000</v>
      </c>
      <c r="C28" s="54" t="s">
        <v>20</v>
      </c>
      <c r="D28" s="56">
        <v>2500</v>
      </c>
      <c r="E28" s="56"/>
      <c r="F28" s="56"/>
      <c r="G28" s="56"/>
      <c r="H28" s="57"/>
      <c r="I28" s="150"/>
    </row>
    <row r="29" spans="1:9" ht="15.75">
      <c r="A29" s="55" t="s">
        <v>360</v>
      </c>
      <c r="B29" s="38">
        <v>2000</v>
      </c>
      <c r="C29" s="54"/>
      <c r="D29" s="56"/>
      <c r="E29" s="56"/>
      <c r="F29" s="56"/>
      <c r="G29" s="56"/>
      <c r="H29" s="57">
        <v>8500</v>
      </c>
      <c r="I29" s="150"/>
    </row>
    <row r="30" spans="1:9" ht="15.75">
      <c r="A30" s="55" t="s">
        <v>90</v>
      </c>
      <c r="B30" s="38"/>
      <c r="C30" s="54">
        <v>1</v>
      </c>
      <c r="D30" s="56" t="s">
        <v>20</v>
      </c>
      <c r="E30" s="56"/>
      <c r="F30" s="56"/>
      <c r="G30" s="56"/>
      <c r="H30" s="57"/>
      <c r="I30" s="150">
        <v>3000</v>
      </c>
    </row>
    <row r="31" spans="1:9" ht="15.75">
      <c r="A31" s="55" t="s">
        <v>232</v>
      </c>
      <c r="B31" s="38" t="s">
        <v>20</v>
      </c>
      <c r="C31" s="54">
        <v>1</v>
      </c>
      <c r="D31" s="56" t="s">
        <v>20</v>
      </c>
      <c r="E31" s="56"/>
      <c r="F31" s="56"/>
      <c r="G31" s="56" t="s">
        <v>20</v>
      </c>
      <c r="H31" s="57"/>
      <c r="I31" s="150">
        <v>3000</v>
      </c>
    </row>
    <row r="32" spans="1:9" ht="15.75">
      <c r="A32" s="55" t="s">
        <v>233</v>
      </c>
      <c r="B32" s="38" t="s">
        <v>20</v>
      </c>
      <c r="C32" s="54">
        <v>1</v>
      </c>
      <c r="D32" s="56" t="s">
        <v>20</v>
      </c>
      <c r="E32" s="56"/>
      <c r="F32" s="56"/>
      <c r="G32" s="56" t="s">
        <v>20</v>
      </c>
      <c r="H32" s="57">
        <v>8500</v>
      </c>
      <c r="I32" s="150"/>
    </row>
    <row r="33" spans="1:9" ht="15.75">
      <c r="A33" s="55" t="s">
        <v>33</v>
      </c>
      <c r="B33" s="38">
        <v>2000</v>
      </c>
      <c r="C33" s="54"/>
      <c r="D33" s="56">
        <v>2500</v>
      </c>
      <c r="E33" s="56"/>
      <c r="F33" s="56"/>
      <c r="G33" s="56"/>
      <c r="H33" s="57"/>
      <c r="I33" s="150"/>
    </row>
    <row r="34" spans="1:9" ht="15.75">
      <c r="A34" s="55" t="s">
        <v>239</v>
      </c>
      <c r="B34" s="38"/>
      <c r="C34" s="54">
        <v>1</v>
      </c>
      <c r="D34" s="56" t="s">
        <v>236</v>
      </c>
      <c r="E34" s="56"/>
      <c r="F34" s="56"/>
      <c r="G34" s="56"/>
      <c r="H34" s="57"/>
      <c r="I34" s="150"/>
    </row>
    <row r="35" spans="1:9" ht="15.75">
      <c r="A35" s="55" t="s">
        <v>230</v>
      </c>
      <c r="B35" s="38"/>
      <c r="C35" s="54">
        <v>1</v>
      </c>
      <c r="D35" s="56" t="s">
        <v>20</v>
      </c>
      <c r="E35" s="56"/>
      <c r="F35" s="56" t="s">
        <v>228</v>
      </c>
      <c r="G35" s="56"/>
      <c r="H35" s="57"/>
      <c r="I35" s="150" t="s">
        <v>20</v>
      </c>
    </row>
    <row r="36" spans="1:9" ht="15.75">
      <c r="A36" s="55" t="s">
        <v>94</v>
      </c>
      <c r="B36" s="38"/>
      <c r="C36" s="54">
        <v>1</v>
      </c>
      <c r="D36" s="56" t="s">
        <v>20</v>
      </c>
      <c r="E36" s="56"/>
      <c r="F36" s="56"/>
      <c r="G36" s="56"/>
      <c r="H36" s="57" t="s">
        <v>20</v>
      </c>
      <c r="I36" s="150" t="s">
        <v>228</v>
      </c>
    </row>
    <row r="37" spans="1:9" ht="15.75">
      <c r="A37" s="55" t="s">
        <v>87</v>
      </c>
      <c r="B37" s="38"/>
      <c r="C37" s="54">
        <v>1</v>
      </c>
      <c r="D37" s="56">
        <v>2500</v>
      </c>
      <c r="E37" s="56"/>
      <c r="F37" s="56"/>
      <c r="G37" s="56"/>
      <c r="H37" s="57"/>
      <c r="I37" s="150"/>
    </row>
    <row r="38" spans="1:9" ht="15.75">
      <c r="A38" s="55" t="s">
        <v>34</v>
      </c>
      <c r="B38" s="38"/>
      <c r="C38" s="54">
        <v>1</v>
      </c>
      <c r="D38" s="56"/>
      <c r="E38" s="56"/>
      <c r="F38" s="56">
        <v>2000</v>
      </c>
      <c r="G38" s="56"/>
      <c r="H38" s="57"/>
      <c r="I38" s="150"/>
    </row>
    <row r="39" spans="1:9" ht="15.75">
      <c r="A39" s="55" t="s">
        <v>289</v>
      </c>
      <c r="B39" s="38"/>
      <c r="C39" s="54">
        <v>1</v>
      </c>
      <c r="D39" s="56">
        <v>2500</v>
      </c>
      <c r="E39" s="56"/>
      <c r="F39" s="56"/>
      <c r="G39" s="56"/>
      <c r="H39" s="57"/>
      <c r="I39" s="150"/>
    </row>
    <row r="40" spans="1:9" ht="15.75">
      <c r="A40" s="55" t="s">
        <v>196</v>
      </c>
      <c r="B40" s="38">
        <v>2000</v>
      </c>
      <c r="C40" s="54"/>
      <c r="D40" s="56"/>
      <c r="E40" s="56"/>
      <c r="F40" s="56"/>
      <c r="G40" s="56"/>
      <c r="H40" s="57">
        <v>8500</v>
      </c>
      <c r="I40" s="150"/>
    </row>
    <row r="41" spans="1:9" ht="15.75">
      <c r="A41" s="55" t="s">
        <v>40</v>
      </c>
      <c r="B41" s="38" t="s">
        <v>20</v>
      </c>
      <c r="C41" s="54">
        <v>1</v>
      </c>
      <c r="D41" s="56" t="s">
        <v>20</v>
      </c>
      <c r="E41" s="56"/>
      <c r="F41" s="56">
        <v>2000</v>
      </c>
      <c r="G41" s="56" t="s">
        <v>20</v>
      </c>
      <c r="H41" s="57" t="s">
        <v>20</v>
      </c>
      <c r="I41" s="150"/>
    </row>
    <row r="42" spans="1:9" ht="15.75">
      <c r="A42" s="55" t="s">
        <v>41</v>
      </c>
      <c r="B42" s="38">
        <v>2000</v>
      </c>
      <c r="C42" s="54" t="s">
        <v>20</v>
      </c>
      <c r="D42" s="56">
        <v>2500</v>
      </c>
      <c r="E42" s="56">
        <v>6500</v>
      </c>
      <c r="F42" s="56"/>
      <c r="G42" s="56"/>
      <c r="H42" s="57" t="s">
        <v>20</v>
      </c>
      <c r="I42" s="150"/>
    </row>
    <row r="43" spans="1:9" ht="15.75">
      <c r="A43" s="55" t="s">
        <v>183</v>
      </c>
      <c r="B43" s="38"/>
      <c r="C43" s="54">
        <v>1</v>
      </c>
      <c r="D43" s="56"/>
      <c r="E43" s="56"/>
      <c r="F43" s="56">
        <v>2000</v>
      </c>
      <c r="G43" s="56"/>
      <c r="H43" s="57"/>
      <c r="I43" s="150"/>
    </row>
    <row r="44" spans="1:9" ht="15.75">
      <c r="A44" s="55" t="s">
        <v>361</v>
      </c>
      <c r="B44" s="38"/>
      <c r="C44" s="54">
        <v>1</v>
      </c>
      <c r="D44" s="56"/>
      <c r="E44" s="56"/>
      <c r="F44" s="56"/>
      <c r="G44" s="56"/>
      <c r="H44" s="57">
        <v>8500</v>
      </c>
      <c r="I44" s="150"/>
    </row>
    <row r="45" spans="1:9" ht="15.75">
      <c r="A45" s="55" t="s">
        <v>44</v>
      </c>
      <c r="B45" s="38">
        <v>2000</v>
      </c>
      <c r="C45" s="54" t="s">
        <v>20</v>
      </c>
      <c r="D45" s="56">
        <v>2500</v>
      </c>
      <c r="E45" s="56"/>
      <c r="F45" s="56"/>
      <c r="G45" s="56"/>
      <c r="H45" s="57"/>
      <c r="I45" s="150"/>
    </row>
    <row r="46" spans="1:9" ht="15.75">
      <c r="A46" s="55" t="s">
        <v>42</v>
      </c>
      <c r="B46" s="38">
        <v>2000</v>
      </c>
      <c r="C46" s="54" t="s">
        <v>20</v>
      </c>
      <c r="D46" s="56">
        <v>2500</v>
      </c>
      <c r="E46" s="56"/>
      <c r="F46" s="56"/>
      <c r="G46" s="56"/>
      <c r="H46" s="57" t="s">
        <v>20</v>
      </c>
      <c r="I46" s="150"/>
    </row>
    <row r="47" spans="1:9" ht="15.75">
      <c r="A47" s="55" t="s">
        <v>290</v>
      </c>
      <c r="B47" s="38">
        <v>2000</v>
      </c>
      <c r="C47" s="54"/>
      <c r="D47" s="56"/>
      <c r="E47" s="56"/>
      <c r="F47" s="56"/>
      <c r="G47" s="56"/>
      <c r="H47" s="57">
        <v>8500</v>
      </c>
      <c r="I47" s="150"/>
    </row>
    <row r="48" spans="1:9" ht="15.75">
      <c r="A48" s="55" t="s">
        <v>251</v>
      </c>
      <c r="B48" s="38">
        <v>2000</v>
      </c>
      <c r="C48" s="54"/>
      <c r="D48" s="56"/>
      <c r="E48" s="56"/>
      <c r="F48" s="56"/>
      <c r="G48" s="56"/>
      <c r="H48" s="57">
        <v>8500</v>
      </c>
      <c r="I48" s="150"/>
    </row>
    <row r="49" spans="1:12" ht="15.75">
      <c r="A49" s="55" t="s">
        <v>85</v>
      </c>
      <c r="B49" s="38"/>
      <c r="C49" s="54">
        <v>1</v>
      </c>
      <c r="D49" s="56"/>
      <c r="E49" s="56"/>
      <c r="F49" s="56"/>
      <c r="G49" s="56"/>
      <c r="H49" s="57"/>
      <c r="I49" s="150">
        <v>3000</v>
      </c>
    </row>
    <row r="50" spans="1:12" ht="15.75">
      <c r="A50" s="55" t="s">
        <v>46</v>
      </c>
      <c r="B50" s="38">
        <v>2000</v>
      </c>
      <c r="C50" s="54" t="s">
        <v>20</v>
      </c>
      <c r="D50" s="56">
        <v>2500</v>
      </c>
      <c r="E50" s="56"/>
      <c r="F50" s="56"/>
      <c r="G50" s="56"/>
      <c r="H50" s="57"/>
      <c r="I50" s="150"/>
    </row>
    <row r="51" spans="1:12" ht="15.75">
      <c r="A51" s="55" t="s">
        <v>49</v>
      </c>
      <c r="B51" s="38">
        <v>2000</v>
      </c>
      <c r="C51" s="54">
        <v>1</v>
      </c>
      <c r="D51" s="56"/>
      <c r="E51" s="56"/>
      <c r="F51" s="56"/>
      <c r="G51" s="56">
        <v>4000</v>
      </c>
      <c r="H51" s="57" t="s">
        <v>20</v>
      </c>
      <c r="I51" s="150"/>
    </row>
    <row r="52" spans="1:12" ht="15.75">
      <c r="A52" s="55" t="s">
        <v>373</v>
      </c>
      <c r="B52" s="38"/>
      <c r="C52" s="54">
        <v>1</v>
      </c>
      <c r="D52" s="56"/>
      <c r="E52" s="56"/>
      <c r="F52" s="56"/>
      <c r="G52" s="56"/>
      <c r="H52" s="57"/>
      <c r="I52" s="150">
        <v>3000</v>
      </c>
    </row>
    <row r="53" spans="1:12" ht="15.75">
      <c r="A53" s="55" t="s">
        <v>365</v>
      </c>
      <c r="B53" s="38">
        <v>2000</v>
      </c>
      <c r="C53" s="54"/>
      <c r="D53" s="56"/>
      <c r="E53" s="56"/>
      <c r="F53" s="56"/>
      <c r="G53" s="56"/>
      <c r="H53" s="57">
        <v>8500</v>
      </c>
      <c r="I53" s="150"/>
    </row>
    <row r="54" spans="1:12" ht="15.75">
      <c r="A54" s="55" t="s">
        <v>50</v>
      </c>
      <c r="B54" s="38"/>
      <c r="C54" s="54">
        <v>1</v>
      </c>
      <c r="D54" s="56">
        <v>2500</v>
      </c>
      <c r="E54" s="56"/>
      <c r="F54" s="56"/>
      <c r="G54" s="56"/>
      <c r="H54" s="57"/>
      <c r="I54" s="150" t="s">
        <v>20</v>
      </c>
    </row>
    <row r="55" spans="1:12" ht="15.75">
      <c r="A55" s="55" t="s">
        <v>51</v>
      </c>
      <c r="B55" s="38"/>
      <c r="C55" s="54">
        <v>1</v>
      </c>
      <c r="D55" s="56" t="s">
        <v>20</v>
      </c>
      <c r="E55" s="56"/>
      <c r="F55" s="56">
        <v>2000</v>
      </c>
      <c r="G55" s="56"/>
      <c r="H55" s="57"/>
      <c r="I55" s="150"/>
    </row>
    <row r="56" spans="1:12" ht="15.75">
      <c r="A56" s="55" t="s">
        <v>52</v>
      </c>
      <c r="B56" s="38"/>
      <c r="C56" s="54">
        <v>1</v>
      </c>
      <c r="D56" s="56" t="s">
        <v>20</v>
      </c>
      <c r="E56" s="56"/>
      <c r="F56" s="56">
        <v>2000</v>
      </c>
      <c r="G56" s="56"/>
      <c r="H56" s="57"/>
      <c r="I56" s="150"/>
    </row>
    <row r="57" spans="1:12" ht="15.75">
      <c r="A57" s="55" t="s">
        <v>53</v>
      </c>
      <c r="B57" s="38" t="s">
        <v>20</v>
      </c>
      <c r="C57" s="54">
        <v>1</v>
      </c>
      <c r="D57" s="56" t="s">
        <v>20</v>
      </c>
      <c r="E57" s="56"/>
      <c r="F57" s="56">
        <v>2000</v>
      </c>
      <c r="G57" s="56"/>
      <c r="H57" s="57"/>
      <c r="I57" s="150"/>
    </row>
    <row r="58" spans="1:12" ht="15.75">
      <c r="A58" s="55" t="s">
        <v>371</v>
      </c>
      <c r="B58" s="38"/>
      <c r="C58" s="54">
        <v>1</v>
      </c>
      <c r="D58" s="56"/>
      <c r="E58" s="56"/>
      <c r="F58" s="56">
        <v>2000</v>
      </c>
      <c r="G58" s="56"/>
      <c r="H58" s="57"/>
      <c r="I58" s="150"/>
    </row>
    <row r="59" spans="1:12" ht="15.75">
      <c r="A59" s="55" t="s">
        <v>138</v>
      </c>
      <c r="B59" s="38">
        <v>2000</v>
      </c>
      <c r="C59" s="54"/>
      <c r="D59" s="56">
        <v>2500</v>
      </c>
      <c r="E59" s="56"/>
      <c r="F59" s="56"/>
      <c r="G59" s="56"/>
      <c r="H59" s="57"/>
      <c r="I59" s="150"/>
    </row>
    <row r="60" spans="1:12" ht="15.75">
      <c r="A60" s="55" t="s">
        <v>188</v>
      </c>
      <c r="B60" s="38">
        <v>2000</v>
      </c>
      <c r="C60" s="54" t="s">
        <v>20</v>
      </c>
      <c r="D60" s="56"/>
      <c r="E60" s="56"/>
      <c r="F60" s="56" t="s">
        <v>20</v>
      </c>
      <c r="G60" s="56"/>
      <c r="H60" s="57">
        <v>8500</v>
      </c>
      <c r="I60" s="150"/>
    </row>
    <row r="61" spans="1:12" ht="15.75">
      <c r="A61" s="55" t="s">
        <v>366</v>
      </c>
      <c r="B61" s="38">
        <v>2000</v>
      </c>
      <c r="C61" s="54"/>
      <c r="D61" s="56"/>
      <c r="E61" s="56"/>
      <c r="F61" s="56"/>
      <c r="G61" s="56"/>
      <c r="H61" s="57">
        <v>8500</v>
      </c>
      <c r="I61" s="150"/>
    </row>
    <row r="62" spans="1:12" ht="15.75">
      <c r="A62" s="55" t="s">
        <v>227</v>
      </c>
      <c r="B62" s="38"/>
      <c r="C62" s="54">
        <v>1</v>
      </c>
      <c r="D62" s="56">
        <v>2500</v>
      </c>
      <c r="E62" s="56"/>
      <c r="F62" s="56"/>
      <c r="G62" s="56"/>
      <c r="H62" s="57"/>
      <c r="I62" s="150"/>
    </row>
    <row r="63" spans="1:12" ht="15.75">
      <c r="A63" s="55" t="s">
        <v>56</v>
      </c>
      <c r="B63" s="38">
        <v>2000</v>
      </c>
      <c r="C63" s="54" t="s">
        <v>20</v>
      </c>
      <c r="D63" s="56" t="s">
        <v>20</v>
      </c>
      <c r="E63" s="56"/>
      <c r="F63" s="56"/>
      <c r="G63" s="56">
        <v>4000</v>
      </c>
      <c r="H63" s="57"/>
      <c r="I63" s="150"/>
      <c r="L63" t="s">
        <v>20</v>
      </c>
    </row>
    <row r="64" spans="1:12" ht="15.75">
      <c r="A64" s="55" t="s">
        <v>54</v>
      </c>
      <c r="B64" s="38">
        <v>2000</v>
      </c>
      <c r="C64" s="54"/>
      <c r="D64" s="56">
        <v>2500</v>
      </c>
      <c r="E64" s="56"/>
      <c r="F64" s="56"/>
      <c r="G64" s="56"/>
      <c r="H64" s="57"/>
      <c r="I64" s="150"/>
    </row>
    <row r="65" spans="1:10" ht="15.75">
      <c r="A65" s="55" t="s">
        <v>364</v>
      </c>
      <c r="B65" s="38">
        <v>2000</v>
      </c>
      <c r="C65" s="54"/>
      <c r="D65" s="56"/>
      <c r="E65" s="56"/>
      <c r="F65" s="56"/>
      <c r="G65" s="56"/>
      <c r="H65" s="57">
        <v>8500</v>
      </c>
      <c r="I65" s="150"/>
    </row>
    <row r="66" spans="1:10" ht="15.75">
      <c r="A66" s="55" t="s">
        <v>367</v>
      </c>
      <c r="B66" s="38"/>
      <c r="C66" s="54">
        <v>1</v>
      </c>
      <c r="D66" s="56">
        <v>2500</v>
      </c>
      <c r="E66" s="56"/>
      <c r="F66" s="56"/>
      <c r="G66" s="56"/>
      <c r="H66" s="57"/>
      <c r="I66" s="150"/>
    </row>
    <row r="67" spans="1:10" ht="15.75">
      <c r="A67" s="55" t="s">
        <v>58</v>
      </c>
      <c r="B67" s="38"/>
      <c r="C67" s="54">
        <v>1</v>
      </c>
      <c r="D67" s="56"/>
      <c r="E67" s="56"/>
      <c r="F67" s="56"/>
      <c r="G67" s="56"/>
      <c r="H67" s="57"/>
      <c r="I67" s="150"/>
    </row>
    <row r="68" spans="1:10" ht="15.75">
      <c r="A68" s="55" t="s">
        <v>158</v>
      </c>
      <c r="B68" s="38">
        <v>2000</v>
      </c>
      <c r="C68" s="54" t="s">
        <v>20</v>
      </c>
      <c r="D68" s="56">
        <v>2500</v>
      </c>
      <c r="E68" s="56" t="s">
        <v>20</v>
      </c>
      <c r="F68" s="56"/>
      <c r="G68" s="56"/>
      <c r="H68" s="57"/>
      <c r="I68" s="150"/>
    </row>
    <row r="69" spans="1:10" ht="15.75">
      <c r="A69" s="55" t="s">
        <v>375</v>
      </c>
      <c r="B69" s="38"/>
      <c r="C69" s="54">
        <v>1</v>
      </c>
      <c r="D69" s="56"/>
      <c r="E69" s="56"/>
      <c r="F69" s="56">
        <v>2000</v>
      </c>
      <c r="G69" s="56"/>
      <c r="H69" s="57"/>
      <c r="I69" s="150"/>
    </row>
    <row r="70" spans="1:10" ht="15.75">
      <c r="A70" s="55" t="s">
        <v>376</v>
      </c>
      <c r="B70" s="38"/>
      <c r="C70" s="54">
        <v>1</v>
      </c>
      <c r="D70" s="56"/>
      <c r="E70" s="56"/>
      <c r="F70" s="56">
        <v>2000</v>
      </c>
      <c r="G70" s="56"/>
      <c r="H70" s="57"/>
      <c r="I70" s="150"/>
    </row>
    <row r="71" spans="1:10" ht="15.75">
      <c r="A71" s="55" t="s">
        <v>60</v>
      </c>
      <c r="B71" s="38">
        <v>2000</v>
      </c>
      <c r="C71" s="54" t="s">
        <v>20</v>
      </c>
      <c r="D71" s="56"/>
      <c r="E71" s="56"/>
      <c r="F71" s="56"/>
      <c r="G71" s="56">
        <v>4000</v>
      </c>
      <c r="H71" s="57"/>
      <c r="I71" s="150"/>
    </row>
    <row r="72" spans="1:10" ht="15.75">
      <c r="A72" s="55" t="s">
        <v>370</v>
      </c>
      <c r="B72" s="38">
        <v>2000</v>
      </c>
      <c r="C72" s="54"/>
      <c r="D72" s="56"/>
      <c r="E72" s="56"/>
      <c r="F72" s="56"/>
      <c r="G72" s="56"/>
      <c r="H72" s="57">
        <v>8500</v>
      </c>
      <c r="I72" s="150"/>
    </row>
    <row r="73" spans="1:10" ht="15.75">
      <c r="A73" s="55" t="s">
        <v>20</v>
      </c>
      <c r="B73" s="38"/>
      <c r="C73" s="54" t="s">
        <v>20</v>
      </c>
      <c r="D73" s="56"/>
      <c r="E73" s="56"/>
      <c r="F73" s="56" t="s">
        <v>20</v>
      </c>
      <c r="G73" s="56"/>
      <c r="H73" s="57"/>
      <c r="I73" s="150"/>
    </row>
    <row r="74" spans="1:10" ht="15.75">
      <c r="A74" s="55" t="s">
        <v>224</v>
      </c>
      <c r="B74" s="54">
        <f>SUM(B5:B73)</f>
        <v>66000</v>
      </c>
      <c r="C74" s="54">
        <f>SUM(C5:C73)</f>
        <v>36</v>
      </c>
      <c r="D74" s="56"/>
      <c r="E74" s="56"/>
      <c r="F74" s="56"/>
      <c r="G74" s="56"/>
      <c r="H74" s="57"/>
      <c r="I74" s="64"/>
      <c r="J74" s="13"/>
    </row>
    <row r="75" spans="1:10" ht="19.5" thickBot="1">
      <c r="A75" s="65" t="s">
        <v>16</v>
      </c>
      <c r="B75" s="66"/>
      <c r="C75" s="27"/>
      <c r="D75" s="68"/>
      <c r="E75" s="68"/>
      <c r="F75" s="68"/>
      <c r="G75" s="68"/>
      <c r="H75" s="69"/>
      <c r="I75" s="70"/>
    </row>
    <row r="76" spans="1:10" ht="19.5" thickBot="1">
      <c r="A76" s="156" t="s">
        <v>226</v>
      </c>
      <c r="B76" s="32"/>
      <c r="C76" s="29"/>
      <c r="D76" s="33">
        <f t="shared" ref="D76:I76" si="0">SUM(D5:D73)</f>
        <v>45000</v>
      </c>
      <c r="E76" s="33">
        <f t="shared" si="0"/>
        <v>19500</v>
      </c>
      <c r="F76" s="33">
        <f t="shared" si="0"/>
        <v>18000</v>
      </c>
      <c r="G76" s="33">
        <f t="shared" si="0"/>
        <v>24000</v>
      </c>
      <c r="H76" s="34">
        <f t="shared" si="0"/>
        <v>144500</v>
      </c>
      <c r="I76" s="35">
        <f t="shared" si="0"/>
        <v>27000</v>
      </c>
      <c r="J76" s="14" t="s">
        <v>20</v>
      </c>
    </row>
  </sheetData>
  <mergeCells count="3">
    <mergeCell ref="D2:F2"/>
    <mergeCell ref="G2:I2"/>
    <mergeCell ref="A1:I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63EE0-E03C-4856-B71D-F7F17060FE8A}">
  <dimension ref="A1:M93"/>
  <sheetViews>
    <sheetView topLeftCell="A40" workbookViewId="0">
      <selection activeCell="M88" sqref="M88"/>
    </sheetView>
  </sheetViews>
  <sheetFormatPr baseColWidth="10" defaultRowHeight="15.75"/>
  <cols>
    <col min="1" max="1" width="14.125" customWidth="1"/>
    <col min="2" max="3" width="6.375" customWidth="1"/>
    <col min="4" max="4" width="3.5" customWidth="1"/>
    <col min="5" max="5" width="6" customWidth="1"/>
    <col min="6" max="6" width="5" customWidth="1"/>
    <col min="7" max="7" width="6.75" customWidth="1"/>
    <col min="8" max="8" width="5.875" customWidth="1"/>
    <col min="9" max="9" width="6" customWidth="1"/>
    <col min="10" max="10" width="7.625" customWidth="1"/>
    <col min="11" max="11" width="6.75" customWidth="1"/>
  </cols>
  <sheetData>
    <row r="1" spans="1:11" ht="29.25" thickBot="1">
      <c r="A1" s="606" t="s">
        <v>664</v>
      </c>
      <c r="B1" s="607"/>
      <c r="C1" s="607"/>
      <c r="D1" s="607"/>
      <c r="E1" s="607"/>
      <c r="F1" s="607"/>
      <c r="G1" s="607"/>
      <c r="H1" s="607"/>
      <c r="I1" s="607"/>
      <c r="J1" s="607"/>
      <c r="K1" s="608"/>
    </row>
    <row r="2" spans="1:11" ht="16.5" thickBot="1">
      <c r="A2" s="667" t="s">
        <v>667</v>
      </c>
      <c r="B2" s="668"/>
      <c r="C2" s="1"/>
      <c r="D2" s="1"/>
      <c r="E2" s="645" t="s">
        <v>172</v>
      </c>
      <c r="F2" s="646"/>
      <c r="G2" s="646"/>
      <c r="H2" s="647" t="s">
        <v>173</v>
      </c>
      <c r="I2" s="648"/>
      <c r="J2" s="648"/>
      <c r="K2" s="649" t="s">
        <v>306</v>
      </c>
    </row>
    <row r="3" spans="1:11" ht="16.5" thickBot="1">
      <c r="A3" s="87" t="s">
        <v>695</v>
      </c>
      <c r="B3" s="7"/>
      <c r="C3" s="1"/>
      <c r="D3" s="1"/>
      <c r="E3" s="330" t="s">
        <v>445</v>
      </c>
      <c r="F3" s="632" t="s">
        <v>570</v>
      </c>
      <c r="G3" s="652"/>
      <c r="H3" s="331" t="s">
        <v>445</v>
      </c>
      <c r="I3" s="634" t="s">
        <v>570</v>
      </c>
      <c r="J3" s="636"/>
      <c r="K3" s="650"/>
    </row>
    <row r="4" spans="1:11" ht="16.5" thickBot="1">
      <c r="A4" s="87" t="s">
        <v>20</v>
      </c>
      <c r="B4" s="7">
        <v>3000</v>
      </c>
      <c r="C4" s="1">
        <v>2000</v>
      </c>
      <c r="D4" s="1"/>
      <c r="E4" s="330" t="s">
        <v>578</v>
      </c>
      <c r="F4" s="333" t="s">
        <v>578</v>
      </c>
      <c r="G4" s="334" t="s">
        <v>571</v>
      </c>
      <c r="H4" s="331" t="s">
        <v>578</v>
      </c>
      <c r="I4" s="335" t="s">
        <v>578</v>
      </c>
      <c r="J4" s="328" t="s">
        <v>571</v>
      </c>
      <c r="K4" s="650"/>
    </row>
    <row r="5" spans="1:11" ht="16.5" thickBot="1">
      <c r="A5" s="327" t="s">
        <v>572</v>
      </c>
      <c r="B5" s="337" t="s">
        <v>18</v>
      </c>
      <c r="C5" s="333" t="s">
        <v>14</v>
      </c>
      <c r="D5" s="332" t="s">
        <v>13</v>
      </c>
      <c r="E5" s="127" t="s">
        <v>20</v>
      </c>
      <c r="F5" s="127" t="s">
        <v>20</v>
      </c>
      <c r="G5" s="127">
        <v>5000</v>
      </c>
      <c r="H5" s="127" t="s">
        <v>20</v>
      </c>
      <c r="I5" s="269" t="s">
        <v>20</v>
      </c>
      <c r="J5" s="269">
        <v>5000</v>
      </c>
      <c r="K5" s="666"/>
    </row>
    <row r="6" spans="1:11">
      <c r="A6" s="325" t="s">
        <v>670</v>
      </c>
      <c r="B6" s="293">
        <v>3000</v>
      </c>
      <c r="C6" s="293">
        <v>2000</v>
      </c>
      <c r="D6" s="293"/>
      <c r="E6" s="189"/>
      <c r="F6" s="189"/>
      <c r="G6" s="189"/>
      <c r="H6" s="372"/>
      <c r="I6" s="372"/>
      <c r="J6" s="186"/>
      <c r="K6" s="398"/>
    </row>
    <row r="7" spans="1:11">
      <c r="A7" s="325" t="s">
        <v>671</v>
      </c>
      <c r="B7" s="293">
        <v>3000</v>
      </c>
      <c r="C7" s="293">
        <v>2000</v>
      </c>
      <c r="D7" s="293"/>
      <c r="E7" s="189"/>
      <c r="F7" s="189"/>
      <c r="G7" s="189"/>
      <c r="H7" s="372"/>
      <c r="I7" s="372"/>
      <c r="J7" s="186"/>
      <c r="K7" s="398"/>
    </row>
    <row r="8" spans="1:11">
      <c r="A8" s="325" t="s">
        <v>92</v>
      </c>
      <c r="B8" s="293">
        <v>3000</v>
      </c>
      <c r="C8" s="293">
        <v>2000</v>
      </c>
      <c r="D8" s="293"/>
      <c r="E8" s="189"/>
      <c r="F8" s="189" t="s">
        <v>20</v>
      </c>
      <c r="G8" s="189" t="s">
        <v>20</v>
      </c>
      <c r="H8" s="372"/>
      <c r="I8" s="372"/>
      <c r="J8" s="186">
        <v>5000</v>
      </c>
      <c r="K8" s="374"/>
    </row>
    <row r="9" spans="1:11">
      <c r="A9" s="325" t="s">
        <v>698</v>
      </c>
      <c r="B9" s="293"/>
      <c r="C9" s="293"/>
      <c r="D9" s="293">
        <v>1</v>
      </c>
      <c r="E9" s="189"/>
      <c r="F9" s="189"/>
      <c r="G9" s="189"/>
      <c r="H9" s="372"/>
      <c r="I9" s="372"/>
      <c r="J9" s="186"/>
      <c r="K9" s="375">
        <v>2000</v>
      </c>
    </row>
    <row r="10" spans="1:11">
      <c r="A10" s="325" t="s">
        <v>727</v>
      </c>
      <c r="B10" s="293"/>
      <c r="C10" s="293">
        <v>2000</v>
      </c>
      <c r="D10" s="293"/>
      <c r="E10" s="189"/>
      <c r="F10" s="189"/>
      <c r="G10" s="189"/>
      <c r="H10" s="372"/>
      <c r="I10" s="372"/>
      <c r="J10" s="186"/>
      <c r="K10" s="374"/>
    </row>
    <row r="11" spans="1:11">
      <c r="A11" s="325" t="s">
        <v>244</v>
      </c>
      <c r="B11" s="293"/>
      <c r="C11" s="293"/>
      <c r="D11" s="293">
        <v>1</v>
      </c>
      <c r="E11" s="189"/>
      <c r="F11" s="189"/>
      <c r="G11" s="189"/>
      <c r="H11" s="372"/>
      <c r="I11" s="372"/>
      <c r="J11" s="186"/>
      <c r="K11" s="375">
        <v>2000</v>
      </c>
    </row>
    <row r="12" spans="1:11">
      <c r="A12" s="325" t="s">
        <v>106</v>
      </c>
      <c r="B12" s="293">
        <v>3000</v>
      </c>
      <c r="C12" s="293">
        <v>2000</v>
      </c>
      <c r="D12" s="293"/>
      <c r="E12" s="189"/>
      <c r="F12" s="189"/>
      <c r="G12" s="189"/>
      <c r="H12" s="372"/>
      <c r="I12" s="372"/>
      <c r="J12" s="186"/>
      <c r="K12" s="374"/>
    </row>
    <row r="13" spans="1:11">
      <c r="A13" s="325" t="s">
        <v>24</v>
      </c>
      <c r="B13" s="293">
        <v>3000</v>
      </c>
      <c r="C13" s="293">
        <v>2000</v>
      </c>
      <c r="D13" s="293"/>
      <c r="E13" s="189"/>
      <c r="F13" s="189"/>
      <c r="G13" s="189"/>
      <c r="H13" s="372"/>
      <c r="I13" s="372"/>
      <c r="J13" s="186"/>
      <c r="K13" s="374"/>
    </row>
    <row r="14" spans="1:11">
      <c r="A14" s="325" t="s">
        <v>84</v>
      </c>
      <c r="B14" s="293" t="s">
        <v>20</v>
      </c>
      <c r="C14" s="293" t="s">
        <v>20</v>
      </c>
      <c r="D14" s="293">
        <v>1</v>
      </c>
      <c r="E14" s="189" t="s">
        <v>20</v>
      </c>
      <c r="F14" s="385"/>
      <c r="G14" s="385"/>
      <c r="H14" s="339"/>
      <c r="I14" s="339"/>
      <c r="J14" s="188"/>
      <c r="K14" s="374"/>
    </row>
    <row r="15" spans="1:11">
      <c r="A15" s="325" t="s">
        <v>724</v>
      </c>
      <c r="B15" s="293">
        <v>3000</v>
      </c>
      <c r="C15" s="293"/>
      <c r="D15" s="293">
        <v>1</v>
      </c>
      <c r="E15" s="189"/>
      <c r="F15" s="385"/>
      <c r="G15" s="385"/>
      <c r="H15" s="339"/>
      <c r="I15" s="339"/>
      <c r="J15" s="186">
        <v>5000</v>
      </c>
      <c r="K15" s="374"/>
    </row>
    <row r="16" spans="1:11">
      <c r="A16" s="322" t="s">
        <v>619</v>
      </c>
      <c r="B16" s="294">
        <v>3000</v>
      </c>
      <c r="C16" s="294">
        <v>2000</v>
      </c>
      <c r="D16" s="294"/>
      <c r="E16" s="375" t="s">
        <v>20</v>
      </c>
      <c r="F16" s="187"/>
      <c r="G16" s="187"/>
      <c r="H16" s="186"/>
      <c r="I16" s="186"/>
      <c r="J16" s="186"/>
      <c r="K16" s="374"/>
    </row>
    <row r="17" spans="1:11">
      <c r="A17" s="349" t="s">
        <v>681</v>
      </c>
      <c r="B17" s="294">
        <v>3000</v>
      </c>
      <c r="C17" s="294">
        <v>2000</v>
      </c>
      <c r="D17" s="294"/>
      <c r="E17" s="375"/>
      <c r="F17" s="187"/>
      <c r="G17" s="187"/>
      <c r="H17" s="186"/>
      <c r="I17" s="329"/>
      <c r="J17" s="329"/>
      <c r="K17" s="374"/>
    </row>
    <row r="18" spans="1:11">
      <c r="A18" s="349" t="s">
        <v>714</v>
      </c>
      <c r="B18" s="294">
        <v>3000</v>
      </c>
      <c r="C18" s="294">
        <v>2000</v>
      </c>
      <c r="D18" s="294"/>
      <c r="E18" s="375"/>
      <c r="F18" s="187"/>
      <c r="G18" s="187"/>
      <c r="H18" s="186"/>
      <c r="I18" s="329"/>
      <c r="J18" s="329"/>
      <c r="K18" s="374"/>
    </row>
    <row r="19" spans="1:11">
      <c r="A19" s="349" t="s">
        <v>584</v>
      </c>
      <c r="B19" s="294">
        <v>3000</v>
      </c>
      <c r="C19" s="294" t="s">
        <v>20</v>
      </c>
      <c r="D19" s="294">
        <v>1</v>
      </c>
      <c r="E19" s="183" t="s">
        <v>20</v>
      </c>
      <c r="F19" s="190"/>
      <c r="G19" s="190"/>
      <c r="H19" s="369"/>
      <c r="I19" s="329"/>
      <c r="J19" s="329"/>
      <c r="K19" s="374"/>
    </row>
    <row r="20" spans="1:11">
      <c r="A20" s="349" t="s">
        <v>668</v>
      </c>
      <c r="B20" s="294">
        <v>3000</v>
      </c>
      <c r="C20" s="294" t="s">
        <v>20</v>
      </c>
      <c r="D20" s="294">
        <v>1</v>
      </c>
      <c r="E20" s="183"/>
      <c r="F20" s="190"/>
      <c r="G20" s="190"/>
      <c r="H20" s="369"/>
      <c r="I20" s="329"/>
      <c r="J20" s="329"/>
      <c r="K20" s="374"/>
    </row>
    <row r="21" spans="1:11">
      <c r="A21" s="349" t="s">
        <v>231</v>
      </c>
      <c r="B21" s="294"/>
      <c r="C21" s="294" t="s">
        <v>20</v>
      </c>
      <c r="D21" s="294">
        <v>1</v>
      </c>
      <c r="E21" s="183"/>
      <c r="F21" s="187"/>
      <c r="G21" s="187"/>
      <c r="H21" s="369"/>
      <c r="I21" s="329"/>
      <c r="J21" s="329">
        <v>5000</v>
      </c>
      <c r="K21" s="374"/>
    </row>
    <row r="22" spans="1:11">
      <c r="A22" s="349" t="s">
        <v>547</v>
      </c>
      <c r="B22" s="294"/>
      <c r="C22" s="294" t="s">
        <v>20</v>
      </c>
      <c r="D22" s="294">
        <v>1</v>
      </c>
      <c r="E22" s="183"/>
      <c r="F22" s="187"/>
      <c r="G22" s="187"/>
      <c r="H22" s="369"/>
      <c r="I22" s="329"/>
      <c r="J22" s="329"/>
      <c r="K22" s="374"/>
    </row>
    <row r="23" spans="1:11">
      <c r="A23" s="349" t="s">
        <v>721</v>
      </c>
      <c r="B23" s="294">
        <v>3000</v>
      </c>
      <c r="C23" s="294"/>
      <c r="D23" s="294">
        <v>1</v>
      </c>
      <c r="E23" s="183"/>
      <c r="F23" s="187"/>
      <c r="G23" s="187"/>
      <c r="H23" s="369"/>
      <c r="I23" s="329"/>
      <c r="J23" s="329">
        <v>5000</v>
      </c>
      <c r="K23" s="374"/>
    </row>
    <row r="24" spans="1:11">
      <c r="A24" s="349" t="s">
        <v>722</v>
      </c>
      <c r="B24" s="294">
        <v>3000</v>
      </c>
      <c r="C24" s="294">
        <v>2000</v>
      </c>
      <c r="D24" s="294" t="s">
        <v>20</v>
      </c>
      <c r="E24" s="183"/>
      <c r="F24" s="187"/>
      <c r="G24" s="187"/>
      <c r="H24" s="369"/>
      <c r="I24" s="329"/>
      <c r="J24" s="329">
        <v>5000</v>
      </c>
      <c r="K24" s="374"/>
    </row>
    <row r="25" spans="1:11">
      <c r="A25" s="349" t="s">
        <v>680</v>
      </c>
      <c r="B25" s="294">
        <v>3000</v>
      </c>
      <c r="C25" s="294">
        <v>2000</v>
      </c>
      <c r="D25" s="294"/>
      <c r="E25" s="183"/>
      <c r="F25" s="187"/>
      <c r="G25" s="187"/>
      <c r="H25" s="369"/>
      <c r="I25" s="329"/>
      <c r="J25" s="329"/>
      <c r="K25" s="374"/>
    </row>
    <row r="26" spans="1:11">
      <c r="A26" s="349" t="s">
        <v>733</v>
      </c>
      <c r="B26" s="294">
        <v>3000</v>
      </c>
      <c r="C26" s="294">
        <v>2000</v>
      </c>
      <c r="D26" s="294"/>
      <c r="E26" s="183"/>
      <c r="F26" s="187"/>
      <c r="G26" s="187"/>
      <c r="H26" s="369"/>
      <c r="I26" s="329"/>
      <c r="J26" s="329"/>
      <c r="K26" s="374"/>
    </row>
    <row r="27" spans="1:11">
      <c r="A27" s="318" t="s">
        <v>617</v>
      </c>
      <c r="B27" s="295">
        <v>3000</v>
      </c>
      <c r="C27" s="295">
        <v>2000</v>
      </c>
      <c r="D27" s="295"/>
      <c r="E27" s="187" t="s">
        <v>20</v>
      </c>
      <c r="F27" s="190"/>
      <c r="G27" s="190"/>
      <c r="H27" s="364"/>
      <c r="I27" s="340"/>
      <c r="J27" s="340"/>
      <c r="K27" s="374"/>
    </row>
    <row r="28" spans="1:11">
      <c r="A28" s="318" t="s">
        <v>694</v>
      </c>
      <c r="B28" s="295">
        <v>3000</v>
      </c>
      <c r="C28" s="295">
        <v>2000</v>
      </c>
      <c r="D28" s="295" t="s">
        <v>20</v>
      </c>
      <c r="E28" s="187" t="s">
        <v>20</v>
      </c>
      <c r="F28" s="187"/>
      <c r="G28" s="187"/>
      <c r="H28" s="364"/>
      <c r="I28" s="340"/>
      <c r="J28" s="340"/>
      <c r="K28" s="374"/>
    </row>
    <row r="29" spans="1:11">
      <c r="A29" s="318" t="s">
        <v>65</v>
      </c>
      <c r="B29" s="295">
        <v>3000</v>
      </c>
      <c r="C29" s="295">
        <v>2000</v>
      </c>
      <c r="D29" s="295"/>
      <c r="E29" s="187"/>
      <c r="F29" s="187"/>
      <c r="G29" s="187"/>
      <c r="H29" s="364"/>
      <c r="I29" s="340"/>
      <c r="J29" s="340"/>
      <c r="K29" s="374"/>
    </row>
    <row r="30" spans="1:11">
      <c r="A30" s="318" t="s">
        <v>122</v>
      </c>
      <c r="B30" s="295">
        <v>3000</v>
      </c>
      <c r="C30" s="295">
        <v>2000</v>
      </c>
      <c r="D30" s="295"/>
      <c r="E30" s="187"/>
      <c r="F30" s="187"/>
      <c r="G30" s="187"/>
      <c r="H30" s="364"/>
      <c r="I30" s="340"/>
      <c r="J30" s="340"/>
      <c r="K30" s="374"/>
    </row>
    <row r="31" spans="1:11">
      <c r="A31" s="318" t="s">
        <v>627</v>
      </c>
      <c r="B31" s="295">
        <v>3000</v>
      </c>
      <c r="C31" s="295">
        <v>2000</v>
      </c>
      <c r="D31" s="344"/>
      <c r="E31" s="190" t="s">
        <v>20</v>
      </c>
      <c r="F31" s="190"/>
      <c r="G31" s="190"/>
      <c r="H31" s="364"/>
      <c r="I31" s="340" t="s">
        <v>20</v>
      </c>
      <c r="J31" s="340" t="s">
        <v>20</v>
      </c>
      <c r="K31" s="374"/>
    </row>
    <row r="32" spans="1:11">
      <c r="A32" s="318" t="s">
        <v>711</v>
      </c>
      <c r="B32" s="295">
        <v>3000</v>
      </c>
      <c r="C32" s="295">
        <v>2000</v>
      </c>
      <c r="D32" s="344"/>
      <c r="E32" s="190"/>
      <c r="F32" s="190"/>
      <c r="G32" s="190"/>
      <c r="H32" s="364"/>
      <c r="I32" s="340"/>
      <c r="J32" s="340"/>
      <c r="K32" s="374"/>
    </row>
    <row r="33" spans="1:13">
      <c r="A33" s="318" t="s">
        <v>39</v>
      </c>
      <c r="B33" s="295">
        <v>3000</v>
      </c>
      <c r="C33" s="295">
        <v>2000</v>
      </c>
      <c r="D33" s="344"/>
      <c r="E33" s="190"/>
      <c r="F33" s="190"/>
      <c r="G33" s="190"/>
      <c r="H33" s="364"/>
      <c r="I33" s="340"/>
      <c r="J33" s="340"/>
      <c r="K33" s="374"/>
    </row>
    <row r="34" spans="1:13">
      <c r="A34" s="318" t="s">
        <v>730</v>
      </c>
      <c r="B34" s="295">
        <v>6000</v>
      </c>
      <c r="C34" s="295">
        <v>2000</v>
      </c>
      <c r="D34" s="295"/>
      <c r="E34" s="187"/>
      <c r="F34" s="187"/>
      <c r="G34" s="187"/>
      <c r="H34" s="369"/>
      <c r="I34" s="329"/>
      <c r="J34" s="329">
        <v>5000</v>
      </c>
      <c r="K34" s="374"/>
    </row>
    <row r="35" spans="1:13">
      <c r="A35" s="318" t="s">
        <v>91</v>
      </c>
      <c r="B35" s="295">
        <v>3000</v>
      </c>
      <c r="C35" s="295">
        <v>2000</v>
      </c>
      <c r="D35" s="295"/>
      <c r="E35" s="187" t="s">
        <v>20</v>
      </c>
      <c r="F35" s="187"/>
      <c r="G35" s="187"/>
      <c r="H35" s="186"/>
      <c r="I35" s="329" t="s">
        <v>20</v>
      </c>
      <c r="J35" s="329">
        <v>5000</v>
      </c>
      <c r="K35" s="376"/>
    </row>
    <row r="36" spans="1:13">
      <c r="A36" s="318" t="s">
        <v>672</v>
      </c>
      <c r="B36" s="295">
        <v>3000</v>
      </c>
      <c r="C36" s="295">
        <v>2000</v>
      </c>
      <c r="D36" s="295" t="s">
        <v>20</v>
      </c>
      <c r="E36" s="187"/>
      <c r="F36" s="187"/>
      <c r="G36" s="187"/>
      <c r="H36" s="186"/>
      <c r="I36" s="329"/>
      <c r="J36" s="329">
        <v>5000</v>
      </c>
      <c r="K36" s="376"/>
    </row>
    <row r="37" spans="1:13">
      <c r="A37" s="318" t="s">
        <v>673</v>
      </c>
      <c r="B37" s="295">
        <v>3000</v>
      </c>
      <c r="C37" s="295">
        <v>2000</v>
      </c>
      <c r="D37" s="295" t="s">
        <v>20</v>
      </c>
      <c r="E37" s="187"/>
      <c r="F37" s="187"/>
      <c r="G37" s="187"/>
      <c r="H37" s="186"/>
      <c r="I37" s="329"/>
      <c r="J37" s="329">
        <v>5000</v>
      </c>
      <c r="K37" s="376"/>
    </row>
    <row r="38" spans="1:13">
      <c r="A38" s="318" t="s">
        <v>676</v>
      </c>
      <c r="B38" s="295">
        <v>6000</v>
      </c>
      <c r="C38" s="295">
        <v>2000</v>
      </c>
      <c r="D38" s="295"/>
      <c r="E38" s="187"/>
      <c r="F38" s="187"/>
      <c r="G38" s="187"/>
      <c r="H38" s="186"/>
      <c r="I38" s="329"/>
      <c r="J38" s="329">
        <v>5000</v>
      </c>
      <c r="K38" s="376"/>
    </row>
    <row r="39" spans="1:13">
      <c r="A39" s="318" t="s">
        <v>64</v>
      </c>
      <c r="B39" s="295">
        <v>3000</v>
      </c>
      <c r="C39" s="295">
        <v>2000</v>
      </c>
      <c r="D39" s="295"/>
      <c r="E39" s="187"/>
      <c r="F39" s="187"/>
      <c r="G39" s="187"/>
      <c r="H39" s="186"/>
      <c r="I39" s="329"/>
      <c r="J39" s="329"/>
      <c r="K39" s="376"/>
    </row>
    <row r="40" spans="1:13">
      <c r="A40" s="318" t="s">
        <v>693</v>
      </c>
      <c r="B40" s="295">
        <v>3000</v>
      </c>
      <c r="C40" s="295">
        <v>2000</v>
      </c>
      <c r="D40" s="295"/>
      <c r="E40" s="187"/>
      <c r="F40" s="187"/>
      <c r="G40" s="187"/>
      <c r="H40" s="186"/>
      <c r="I40" s="329"/>
      <c r="J40" s="329"/>
      <c r="K40" s="376"/>
    </row>
    <row r="41" spans="1:13">
      <c r="A41" s="318" t="s">
        <v>732</v>
      </c>
      <c r="B41" s="295">
        <v>3000</v>
      </c>
      <c r="C41" s="295"/>
      <c r="D41" s="295">
        <v>1</v>
      </c>
      <c r="E41" s="187"/>
      <c r="F41" s="187"/>
      <c r="G41" s="187"/>
      <c r="H41" s="186"/>
      <c r="I41" s="329"/>
      <c r="J41" s="329">
        <v>5000</v>
      </c>
      <c r="K41" s="376"/>
    </row>
    <row r="42" spans="1:13">
      <c r="A42" s="318" t="s">
        <v>90</v>
      </c>
      <c r="B42" s="295" t="s">
        <v>20</v>
      </c>
      <c r="C42" s="295" t="s">
        <v>20</v>
      </c>
      <c r="D42" s="295">
        <v>1</v>
      </c>
      <c r="E42" s="187" t="s">
        <v>20</v>
      </c>
      <c r="F42" s="187"/>
      <c r="G42" s="187"/>
      <c r="H42" s="186"/>
      <c r="I42" s="329"/>
      <c r="J42" s="329"/>
      <c r="K42" s="375">
        <v>2000</v>
      </c>
      <c r="M42" s="407"/>
    </row>
    <row r="43" spans="1:13">
      <c r="A43" s="318" t="s">
        <v>232</v>
      </c>
      <c r="B43" s="295" t="s">
        <v>20</v>
      </c>
      <c r="C43" s="295" t="s">
        <v>20</v>
      </c>
      <c r="D43" s="295">
        <v>1</v>
      </c>
      <c r="E43" s="187" t="s">
        <v>20</v>
      </c>
      <c r="F43" s="187"/>
      <c r="G43" s="187"/>
      <c r="H43" s="186"/>
      <c r="I43" s="329"/>
      <c r="J43" s="329"/>
      <c r="K43" s="375">
        <v>2000</v>
      </c>
    </row>
    <row r="44" spans="1:13">
      <c r="A44" s="318" t="s">
        <v>233</v>
      </c>
      <c r="B44" s="295"/>
      <c r="C44" s="295" t="s">
        <v>20</v>
      </c>
      <c r="D44" s="295">
        <v>1</v>
      </c>
      <c r="E44" s="187"/>
      <c r="F44" s="187"/>
      <c r="G44" s="187"/>
      <c r="H44" s="186"/>
      <c r="I44" s="329"/>
      <c r="J44" s="329">
        <v>5000</v>
      </c>
      <c r="K44" s="376"/>
    </row>
    <row r="45" spans="1:13">
      <c r="A45" s="318" t="s">
        <v>344</v>
      </c>
      <c r="B45" s="295">
        <v>3000</v>
      </c>
      <c r="C45" s="295">
        <v>2000</v>
      </c>
      <c r="D45" s="295"/>
      <c r="E45" s="187" t="s">
        <v>20</v>
      </c>
      <c r="F45" s="187"/>
      <c r="G45" s="187"/>
      <c r="H45" s="186"/>
      <c r="I45" s="329" t="s">
        <v>20</v>
      </c>
      <c r="J45" s="329">
        <v>5000</v>
      </c>
      <c r="K45" s="376"/>
    </row>
    <row r="46" spans="1:13">
      <c r="A46" s="318" t="s">
        <v>713</v>
      </c>
      <c r="B46" s="295">
        <v>3000</v>
      </c>
      <c r="C46" s="295">
        <v>2000</v>
      </c>
      <c r="D46" s="295"/>
      <c r="E46" s="187"/>
      <c r="F46" s="187"/>
      <c r="G46" s="187"/>
      <c r="H46" s="186"/>
      <c r="I46" s="329"/>
      <c r="J46" s="329"/>
      <c r="K46" s="376"/>
    </row>
    <row r="47" spans="1:13">
      <c r="A47" s="318" t="s">
        <v>33</v>
      </c>
      <c r="B47" s="295">
        <v>3000</v>
      </c>
      <c r="C47" s="295">
        <v>2000</v>
      </c>
      <c r="D47" s="344"/>
      <c r="E47" s="190" t="s">
        <v>20</v>
      </c>
      <c r="F47" s="190"/>
      <c r="G47" s="190"/>
      <c r="H47" s="188"/>
      <c r="I47" s="340"/>
      <c r="J47" s="340"/>
      <c r="K47" s="374"/>
    </row>
    <row r="48" spans="1:13">
      <c r="A48" s="318" t="s">
        <v>703</v>
      </c>
      <c r="B48" s="295"/>
      <c r="C48" s="295"/>
      <c r="D48" s="295">
        <v>1</v>
      </c>
      <c r="E48" s="190"/>
      <c r="F48" s="190"/>
      <c r="G48" s="190"/>
      <c r="H48" s="188"/>
      <c r="I48" s="340"/>
      <c r="J48" s="340"/>
      <c r="K48" s="374"/>
    </row>
    <row r="49" spans="1:11">
      <c r="A49" s="318" t="s">
        <v>712</v>
      </c>
      <c r="B49" s="295">
        <v>3000</v>
      </c>
      <c r="C49" s="295">
        <v>2000</v>
      </c>
      <c r="D49" s="344"/>
      <c r="E49" s="190"/>
      <c r="F49" s="190"/>
      <c r="G49" s="190"/>
      <c r="H49" s="188"/>
      <c r="I49" s="340"/>
      <c r="J49" s="329">
        <v>5000</v>
      </c>
      <c r="K49" s="374"/>
    </row>
    <row r="50" spans="1:11">
      <c r="A50" s="318" t="s">
        <v>734</v>
      </c>
      <c r="B50" s="295">
        <v>3000</v>
      </c>
      <c r="C50" s="295">
        <v>2000</v>
      </c>
      <c r="D50" s="344"/>
      <c r="E50" s="190"/>
      <c r="F50" s="190"/>
      <c r="G50" s="190"/>
      <c r="H50" s="188"/>
      <c r="I50" s="340"/>
      <c r="J50" s="329">
        <v>5000</v>
      </c>
      <c r="K50" s="374"/>
    </row>
    <row r="51" spans="1:11">
      <c r="A51" s="318" t="s">
        <v>469</v>
      </c>
      <c r="B51" s="295">
        <v>3000</v>
      </c>
      <c r="C51" s="295">
        <v>2000</v>
      </c>
      <c r="D51" s="344"/>
      <c r="E51" s="190"/>
      <c r="F51" s="190"/>
      <c r="G51" s="190"/>
      <c r="H51" s="188"/>
      <c r="I51" s="340"/>
      <c r="J51" s="329"/>
      <c r="K51" s="374"/>
    </row>
    <row r="52" spans="1:11">
      <c r="A52" s="318" t="s">
        <v>719</v>
      </c>
      <c r="B52" s="295"/>
      <c r="C52" s="295" t="s">
        <v>20</v>
      </c>
      <c r="D52" s="295">
        <v>1</v>
      </c>
      <c r="E52" s="190"/>
      <c r="F52" s="190"/>
      <c r="G52" s="190"/>
      <c r="H52" s="188"/>
      <c r="I52" s="340"/>
      <c r="J52" s="329"/>
      <c r="K52" s="374"/>
    </row>
    <row r="53" spans="1:11">
      <c r="A53" s="318" t="s">
        <v>276</v>
      </c>
      <c r="B53" s="295">
        <v>3000</v>
      </c>
      <c r="C53" s="295"/>
      <c r="D53" s="295">
        <v>1</v>
      </c>
      <c r="E53" s="190"/>
      <c r="F53" s="190"/>
      <c r="G53" s="190"/>
      <c r="H53" s="188"/>
      <c r="I53" s="340"/>
      <c r="J53" s="329"/>
      <c r="K53" s="374"/>
    </row>
    <row r="54" spans="1:11">
      <c r="A54" s="318" t="s">
        <v>718</v>
      </c>
      <c r="B54" s="295">
        <v>6000</v>
      </c>
      <c r="C54" s="295">
        <v>2000</v>
      </c>
      <c r="D54" s="295" t="s">
        <v>20</v>
      </c>
      <c r="E54" s="187" t="s">
        <v>20</v>
      </c>
      <c r="F54" s="187"/>
      <c r="G54" s="187"/>
      <c r="H54" s="186"/>
      <c r="I54" s="329"/>
      <c r="J54" s="329">
        <v>5000</v>
      </c>
      <c r="K54" s="374"/>
    </row>
    <row r="55" spans="1:11">
      <c r="A55" s="318" t="s">
        <v>731</v>
      </c>
      <c r="B55" s="295"/>
      <c r="C55" s="295"/>
      <c r="D55" s="295">
        <v>1</v>
      </c>
      <c r="E55" s="187"/>
      <c r="F55" s="187"/>
      <c r="G55" s="187"/>
      <c r="H55" s="186"/>
      <c r="I55" s="329"/>
      <c r="J55" s="329"/>
      <c r="K55" s="375">
        <v>2000</v>
      </c>
    </row>
    <row r="56" spans="1:11">
      <c r="A56" s="318" t="s">
        <v>471</v>
      </c>
      <c r="B56" s="295">
        <v>3000</v>
      </c>
      <c r="C56" s="295">
        <v>2000</v>
      </c>
      <c r="D56" s="295"/>
      <c r="E56" s="187" t="s">
        <v>20</v>
      </c>
      <c r="F56" s="187"/>
      <c r="G56" s="187"/>
      <c r="H56" s="186"/>
      <c r="I56" s="329"/>
      <c r="J56" s="329">
        <v>5000</v>
      </c>
      <c r="K56" s="376"/>
    </row>
    <row r="57" spans="1:11">
      <c r="A57" s="318" t="s">
        <v>689</v>
      </c>
      <c r="B57" s="295">
        <v>3000</v>
      </c>
      <c r="C57" s="295">
        <v>2000</v>
      </c>
      <c r="D57" s="295"/>
      <c r="E57" s="187"/>
      <c r="F57" s="187"/>
      <c r="G57" s="187"/>
      <c r="H57" s="186"/>
      <c r="I57" s="329"/>
      <c r="J57" s="329">
        <v>5000</v>
      </c>
      <c r="K57" s="376"/>
    </row>
    <row r="58" spans="1:11">
      <c r="A58" s="318" t="s">
        <v>690</v>
      </c>
      <c r="B58" s="295">
        <v>3000</v>
      </c>
      <c r="C58" s="295">
        <v>2000</v>
      </c>
      <c r="D58" s="295"/>
      <c r="E58" s="187"/>
      <c r="F58" s="187"/>
      <c r="G58" s="187"/>
      <c r="H58" s="186"/>
      <c r="I58" s="329"/>
      <c r="J58" s="329">
        <v>5000</v>
      </c>
      <c r="K58" s="376"/>
    </row>
    <row r="59" spans="1:11">
      <c r="A59" s="318" t="s">
        <v>588</v>
      </c>
      <c r="B59" s="295">
        <v>3000</v>
      </c>
      <c r="C59" s="295" t="s">
        <v>20</v>
      </c>
      <c r="D59" s="295">
        <v>1</v>
      </c>
      <c r="E59" s="187" t="s">
        <v>20</v>
      </c>
      <c r="F59" s="187"/>
      <c r="G59" s="187"/>
      <c r="H59" s="186"/>
      <c r="I59" s="329"/>
      <c r="J59" s="329"/>
      <c r="K59" s="374"/>
    </row>
    <row r="60" spans="1:11">
      <c r="A60" s="318" t="s">
        <v>593</v>
      </c>
      <c r="B60" s="295">
        <v>3000</v>
      </c>
      <c r="C60" s="295" t="s">
        <v>20</v>
      </c>
      <c r="D60" s="295">
        <v>1</v>
      </c>
      <c r="E60" s="187" t="s">
        <v>20</v>
      </c>
      <c r="F60" s="187"/>
      <c r="G60" s="187"/>
      <c r="H60" s="186"/>
      <c r="I60" s="329"/>
      <c r="J60" s="329"/>
      <c r="K60" s="374"/>
    </row>
    <row r="61" spans="1:11">
      <c r="A61" s="319" t="s">
        <v>674</v>
      </c>
      <c r="B61" s="295">
        <v>3000</v>
      </c>
      <c r="C61" s="295">
        <v>2000</v>
      </c>
      <c r="D61" s="295" t="s">
        <v>20</v>
      </c>
      <c r="E61" s="187"/>
      <c r="F61" s="187"/>
      <c r="G61" s="187"/>
      <c r="H61" s="186"/>
      <c r="I61" s="329"/>
      <c r="J61" s="329">
        <v>5000</v>
      </c>
      <c r="K61" s="374"/>
    </row>
    <row r="62" spans="1:11">
      <c r="A62" s="319" t="s">
        <v>725</v>
      </c>
      <c r="B62" s="295">
        <v>3000</v>
      </c>
      <c r="C62" s="295"/>
      <c r="D62" s="295">
        <v>1</v>
      </c>
      <c r="E62" s="187"/>
      <c r="F62" s="187"/>
      <c r="G62" s="187"/>
      <c r="H62" s="186"/>
      <c r="I62" s="329"/>
      <c r="J62" s="329">
        <v>5000</v>
      </c>
      <c r="K62" s="374"/>
    </row>
    <row r="63" spans="1:11">
      <c r="A63" s="319" t="s">
        <v>717</v>
      </c>
      <c r="B63" s="295">
        <v>3000</v>
      </c>
      <c r="C63" s="295"/>
      <c r="D63" s="295">
        <v>1</v>
      </c>
      <c r="E63" s="187"/>
      <c r="F63" s="187"/>
      <c r="G63" s="187"/>
      <c r="H63" s="186"/>
      <c r="I63" s="329"/>
      <c r="J63" s="329"/>
      <c r="K63" s="374"/>
    </row>
    <row r="64" spans="1:11">
      <c r="A64" s="319" t="s">
        <v>194</v>
      </c>
      <c r="B64" s="295">
        <v>3000</v>
      </c>
      <c r="C64" s="295">
        <v>2000</v>
      </c>
      <c r="D64" s="295"/>
      <c r="E64" s="187"/>
      <c r="F64" s="187"/>
      <c r="G64" s="187"/>
      <c r="H64" s="186"/>
      <c r="I64" s="329"/>
      <c r="J64" s="329"/>
      <c r="K64" s="374"/>
    </row>
    <row r="65" spans="1:11">
      <c r="A65" s="319" t="s">
        <v>723</v>
      </c>
      <c r="B65" s="295">
        <v>3000</v>
      </c>
      <c r="C65" s="295">
        <v>2000</v>
      </c>
      <c r="D65" s="295" t="s">
        <v>20</v>
      </c>
      <c r="E65" s="187"/>
      <c r="F65" s="187"/>
      <c r="G65" s="187"/>
      <c r="H65" s="186"/>
      <c r="I65" s="329"/>
      <c r="J65" s="329">
        <v>5000</v>
      </c>
      <c r="K65" s="374"/>
    </row>
    <row r="66" spans="1:11">
      <c r="A66" s="319" t="s">
        <v>140</v>
      </c>
      <c r="B66" s="295">
        <v>3000</v>
      </c>
      <c r="C66" s="295">
        <v>2000</v>
      </c>
      <c r="D66" s="295"/>
      <c r="E66" s="187"/>
      <c r="F66" s="187"/>
      <c r="G66" s="187"/>
      <c r="H66" s="186"/>
      <c r="I66" s="329"/>
      <c r="J66" s="329"/>
      <c r="K66" s="374"/>
    </row>
    <row r="67" spans="1:11">
      <c r="A67" s="319" t="s">
        <v>678</v>
      </c>
      <c r="B67" s="295">
        <v>3000</v>
      </c>
      <c r="C67" s="295">
        <v>2000</v>
      </c>
      <c r="D67" s="295"/>
      <c r="E67" s="187"/>
      <c r="F67" s="187"/>
      <c r="G67" s="187"/>
      <c r="H67" s="186"/>
      <c r="I67" s="329"/>
      <c r="J67" s="329"/>
      <c r="K67" s="374"/>
    </row>
    <row r="68" spans="1:11">
      <c r="A68" s="319" t="s">
        <v>679</v>
      </c>
      <c r="B68" s="295">
        <v>3000</v>
      </c>
      <c r="C68" s="295">
        <v>2000</v>
      </c>
      <c r="D68" s="295"/>
      <c r="E68" s="187"/>
      <c r="F68" s="187"/>
      <c r="G68" s="187"/>
      <c r="H68" s="186"/>
      <c r="I68" s="329"/>
      <c r="J68" s="329"/>
      <c r="K68" s="374"/>
    </row>
    <row r="69" spans="1:11">
      <c r="A69" s="319" t="s">
        <v>651</v>
      </c>
      <c r="B69" s="295"/>
      <c r="C69" s="295">
        <v>2000</v>
      </c>
      <c r="D69" s="295"/>
      <c r="E69" s="187"/>
      <c r="F69" s="187"/>
      <c r="G69" s="187"/>
      <c r="H69" s="186"/>
      <c r="I69" s="329"/>
      <c r="J69" s="329">
        <v>5000</v>
      </c>
      <c r="K69" s="374"/>
    </row>
    <row r="70" spans="1:11">
      <c r="A70" s="319" t="s">
        <v>706</v>
      </c>
      <c r="B70" s="295"/>
      <c r="C70" s="295">
        <v>2000</v>
      </c>
      <c r="D70" s="295"/>
      <c r="E70" s="187"/>
      <c r="F70" s="187"/>
      <c r="G70" s="187"/>
      <c r="H70" s="186"/>
      <c r="I70" s="329"/>
      <c r="J70" s="329">
        <v>5000</v>
      </c>
      <c r="K70" s="374"/>
    </row>
    <row r="71" spans="1:11">
      <c r="A71" s="319" t="s">
        <v>726</v>
      </c>
      <c r="B71" s="295"/>
      <c r="C71" s="295">
        <v>2000</v>
      </c>
      <c r="D71" s="295"/>
      <c r="E71" s="187"/>
      <c r="F71" s="187"/>
      <c r="G71" s="187"/>
      <c r="H71" s="186"/>
      <c r="I71" s="329"/>
      <c r="J71" s="329"/>
      <c r="K71" s="375">
        <v>2000</v>
      </c>
    </row>
    <row r="72" spans="1:11">
      <c r="A72" s="319" t="s">
        <v>675</v>
      </c>
      <c r="B72" s="295">
        <v>3000</v>
      </c>
      <c r="C72" s="295">
        <v>2000</v>
      </c>
      <c r="D72" s="295" t="s">
        <v>20</v>
      </c>
      <c r="E72" s="187"/>
      <c r="F72" s="187"/>
      <c r="G72" s="187"/>
      <c r="H72" s="186"/>
      <c r="I72" s="329"/>
      <c r="J72" s="329" t="s">
        <v>630</v>
      </c>
      <c r="K72" s="374"/>
    </row>
    <row r="73" spans="1:11">
      <c r="A73" s="319" t="s">
        <v>55</v>
      </c>
      <c r="B73" s="295">
        <v>3000</v>
      </c>
      <c r="C73" s="295">
        <v>2000</v>
      </c>
      <c r="D73" s="295"/>
      <c r="E73" s="187"/>
      <c r="F73" s="187"/>
      <c r="G73" s="187"/>
      <c r="H73" s="186"/>
      <c r="I73" s="329"/>
      <c r="J73" s="329"/>
      <c r="K73" s="374"/>
    </row>
    <row r="74" spans="1:11">
      <c r="A74" s="319" t="s">
        <v>660</v>
      </c>
      <c r="B74" s="295"/>
      <c r="C74" s="295" t="s">
        <v>20</v>
      </c>
      <c r="D74" s="295">
        <v>1</v>
      </c>
      <c r="E74" s="187" t="s">
        <v>20</v>
      </c>
      <c r="F74" s="187"/>
      <c r="G74" s="187"/>
      <c r="H74" s="186"/>
      <c r="I74" s="329" t="s">
        <v>20</v>
      </c>
      <c r="J74" s="329"/>
      <c r="K74" s="386" t="s">
        <v>20</v>
      </c>
    </row>
    <row r="75" spans="1:11">
      <c r="A75" s="319" t="s">
        <v>696</v>
      </c>
      <c r="B75" s="295"/>
      <c r="C75" s="295" t="s">
        <v>20</v>
      </c>
      <c r="D75" s="295">
        <v>1</v>
      </c>
      <c r="E75" s="187"/>
      <c r="F75" s="187"/>
      <c r="G75" s="187"/>
      <c r="H75" s="315"/>
      <c r="I75" s="341"/>
      <c r="J75" s="341"/>
      <c r="K75" s="386"/>
    </row>
    <row r="76" spans="1:11">
      <c r="A76" s="319" t="s">
        <v>729</v>
      </c>
      <c r="B76" s="295" t="s">
        <v>20</v>
      </c>
      <c r="C76" s="295" t="s">
        <v>20</v>
      </c>
      <c r="D76" s="295">
        <v>1</v>
      </c>
      <c r="E76" s="187"/>
      <c r="F76" s="187"/>
      <c r="G76" s="187"/>
      <c r="H76" s="315"/>
      <c r="I76" s="341"/>
      <c r="J76" s="341"/>
      <c r="K76" s="386"/>
    </row>
    <row r="77" spans="1:11">
      <c r="A77" s="319" t="s">
        <v>135</v>
      </c>
      <c r="B77" s="295">
        <v>3000</v>
      </c>
      <c r="C77" s="295">
        <v>2000</v>
      </c>
      <c r="D77" s="295"/>
      <c r="E77" s="187"/>
      <c r="F77" s="187"/>
      <c r="G77" s="187"/>
      <c r="H77" s="315"/>
      <c r="I77" s="341"/>
      <c r="J77" s="341"/>
      <c r="K77" s="386"/>
    </row>
    <row r="78" spans="1:11">
      <c r="A78" s="319" t="s">
        <v>728</v>
      </c>
      <c r="B78" s="295" t="s">
        <v>20</v>
      </c>
      <c r="C78" s="295" t="s">
        <v>20</v>
      </c>
      <c r="D78" s="295">
        <v>1</v>
      </c>
      <c r="E78" s="187"/>
      <c r="F78" s="187"/>
      <c r="G78" s="187"/>
      <c r="H78" s="315"/>
      <c r="I78" s="341"/>
      <c r="J78" s="341"/>
      <c r="K78" s="386"/>
    </row>
    <row r="79" spans="1:11">
      <c r="A79" s="319" t="s">
        <v>634</v>
      </c>
      <c r="B79" s="295">
        <v>0</v>
      </c>
      <c r="C79" s="295" t="s">
        <v>20</v>
      </c>
      <c r="D79" s="295"/>
      <c r="E79" s="187" t="s">
        <v>20</v>
      </c>
      <c r="F79" s="190"/>
      <c r="G79" s="190"/>
      <c r="H79" s="371"/>
      <c r="I79" s="342"/>
      <c r="J79" s="342"/>
      <c r="K79" s="374"/>
    </row>
    <row r="80" spans="1:11">
      <c r="A80" s="319" t="s">
        <v>720</v>
      </c>
      <c r="B80" s="343">
        <v>3000</v>
      </c>
      <c r="C80" s="295"/>
      <c r="D80" s="295">
        <v>1</v>
      </c>
      <c r="E80" s="187"/>
      <c r="F80" s="190"/>
      <c r="G80" s="190"/>
      <c r="H80" s="371"/>
      <c r="I80" s="342"/>
      <c r="J80" s="341">
        <v>5000</v>
      </c>
      <c r="K80" s="374"/>
    </row>
    <row r="81" spans="1:11">
      <c r="A81" s="319" t="s">
        <v>691</v>
      </c>
      <c r="B81" s="343">
        <v>3000</v>
      </c>
      <c r="C81" s="295">
        <v>2000</v>
      </c>
      <c r="D81" s="344"/>
      <c r="E81" s="190"/>
      <c r="F81" s="190"/>
      <c r="G81" s="190"/>
      <c r="H81" s="298"/>
      <c r="I81" s="342"/>
      <c r="J81" s="342"/>
      <c r="K81" s="374"/>
    </row>
    <row r="82" spans="1:11">
      <c r="A82" s="319" t="s">
        <v>692</v>
      </c>
      <c r="B82" s="343">
        <v>3000</v>
      </c>
      <c r="C82" s="295">
        <v>2000</v>
      </c>
      <c r="D82" s="344"/>
      <c r="E82" s="190"/>
      <c r="F82" s="190"/>
      <c r="G82" s="190"/>
      <c r="H82" s="298"/>
      <c r="I82" s="342"/>
      <c r="J82" s="342"/>
      <c r="K82" s="374"/>
    </row>
    <row r="83" spans="1:11">
      <c r="A83" s="319" t="s">
        <v>677</v>
      </c>
      <c r="B83" s="343">
        <v>6000</v>
      </c>
      <c r="C83" s="295">
        <v>2000</v>
      </c>
      <c r="D83" s="295" t="s">
        <v>20</v>
      </c>
      <c r="E83" s="187" t="s">
        <v>20</v>
      </c>
      <c r="F83" s="187"/>
      <c r="G83" s="187"/>
      <c r="H83" s="315"/>
      <c r="I83" s="341"/>
      <c r="J83" s="341">
        <v>5000</v>
      </c>
      <c r="K83" s="374"/>
    </row>
    <row r="84" spans="1:11">
      <c r="A84" s="402" t="s">
        <v>62</v>
      </c>
      <c r="B84" s="343">
        <v>3000</v>
      </c>
      <c r="C84" s="295">
        <v>2000</v>
      </c>
      <c r="D84" s="295"/>
      <c r="E84" s="187"/>
      <c r="F84" s="187"/>
      <c r="G84" s="187"/>
      <c r="H84" s="315"/>
      <c r="I84" s="341"/>
      <c r="J84" s="341"/>
      <c r="K84" s="377"/>
    </row>
    <row r="85" spans="1:11">
      <c r="A85" s="351" t="s">
        <v>63</v>
      </c>
      <c r="B85" s="295">
        <v>3000</v>
      </c>
      <c r="C85" s="295">
        <v>2000</v>
      </c>
      <c r="D85" s="344" t="s">
        <v>20</v>
      </c>
      <c r="E85" s="190" t="s">
        <v>20</v>
      </c>
      <c r="F85" s="190"/>
      <c r="G85" s="190"/>
      <c r="H85" s="188"/>
      <c r="I85" s="340"/>
      <c r="J85" s="340"/>
      <c r="K85" s="377"/>
    </row>
    <row r="86" spans="1:11">
      <c r="A86" s="98"/>
      <c r="B86" s="296"/>
      <c r="C86" s="296"/>
      <c r="D86" s="345"/>
      <c r="E86" s="346" t="s">
        <v>20</v>
      </c>
      <c r="F86" s="346"/>
      <c r="G86" s="346"/>
      <c r="H86" s="305"/>
      <c r="I86" s="347"/>
      <c r="J86" s="347"/>
      <c r="K86" s="656"/>
    </row>
    <row r="87" spans="1:11" ht="16.5" thickBot="1">
      <c r="A87" s="65" t="s">
        <v>20</v>
      </c>
      <c r="B87" s="300"/>
      <c r="C87" s="348"/>
      <c r="D87" s="348"/>
      <c r="E87" s="302" t="s">
        <v>20</v>
      </c>
      <c r="F87" s="302"/>
      <c r="G87" s="302"/>
      <c r="H87" s="304"/>
      <c r="I87" s="311"/>
      <c r="J87" s="311"/>
      <c r="K87" s="657"/>
    </row>
    <row r="88" spans="1:11" ht="16.5" thickBot="1">
      <c r="A88" s="65" t="s">
        <v>20</v>
      </c>
      <c r="B88" s="176">
        <f t="shared" ref="B88:K88" si="0">SUM(B6:B85)</f>
        <v>192000</v>
      </c>
      <c r="C88" s="176">
        <f>SUM(C6:C85)</f>
        <v>106000</v>
      </c>
      <c r="D88" s="176">
        <f t="shared" si="0"/>
        <v>26</v>
      </c>
      <c r="E88" s="177">
        <f t="shared" si="0"/>
        <v>0</v>
      </c>
      <c r="F88" s="177">
        <f t="shared" si="0"/>
        <v>0</v>
      </c>
      <c r="G88" s="177">
        <f t="shared" si="0"/>
        <v>0</v>
      </c>
      <c r="H88" s="177">
        <f t="shared" si="0"/>
        <v>0</v>
      </c>
      <c r="I88" s="177">
        <f t="shared" si="0"/>
        <v>0</v>
      </c>
      <c r="J88" s="177">
        <f t="shared" si="0"/>
        <v>130000</v>
      </c>
      <c r="K88" s="409">
        <f t="shared" si="0"/>
        <v>12000</v>
      </c>
    </row>
    <row r="89" spans="1:11" ht="16.5" thickBot="1">
      <c r="A89" s="382" t="s">
        <v>661</v>
      </c>
      <c r="B89" s="655">
        <f>(B88+C88+G88+J88+K88)</f>
        <v>440000</v>
      </c>
      <c r="C89" s="641"/>
      <c r="D89" s="641"/>
      <c r="E89" s="641"/>
      <c r="F89" s="641"/>
      <c r="G89" s="641"/>
      <c r="H89" s="641"/>
      <c r="I89" s="641"/>
      <c r="J89" s="642"/>
      <c r="K89" s="379"/>
    </row>
    <row r="90" spans="1:11" ht="16.5" thickBot="1">
      <c r="A90" s="382" t="s">
        <v>582</v>
      </c>
      <c r="B90" s="655" t="s">
        <v>20</v>
      </c>
      <c r="C90" s="641"/>
      <c r="D90" s="641"/>
      <c r="E90" s="641"/>
      <c r="F90" s="641"/>
      <c r="G90" s="641"/>
      <c r="H90" s="641"/>
      <c r="I90" s="641"/>
      <c r="J90" s="642"/>
      <c r="K90" s="246"/>
    </row>
    <row r="91" spans="1:11" ht="16.5" thickBot="1">
      <c r="A91" s="383" t="s">
        <v>623</v>
      </c>
      <c r="B91" s="640" t="s">
        <v>20</v>
      </c>
      <c r="C91" s="641"/>
      <c r="D91" s="641"/>
      <c r="E91" s="641"/>
      <c r="F91" s="641"/>
      <c r="G91" s="641"/>
      <c r="H91" s="641"/>
      <c r="I91" s="641"/>
      <c r="J91" s="642"/>
      <c r="K91" s="246"/>
    </row>
    <row r="92" spans="1:11">
      <c r="B92" s="7"/>
    </row>
    <row r="93" spans="1:11">
      <c r="A93" s="556" t="s">
        <v>20</v>
      </c>
      <c r="B93" s="556"/>
      <c r="C93" s="556"/>
      <c r="D93" s="556"/>
      <c r="E93" s="556"/>
      <c r="F93" s="556"/>
      <c r="G93" s="556"/>
      <c r="H93" s="556"/>
      <c r="I93" s="556"/>
      <c r="J93" s="556"/>
    </row>
  </sheetData>
  <mergeCells count="12">
    <mergeCell ref="A1:K1"/>
    <mergeCell ref="E2:G2"/>
    <mergeCell ref="H2:J2"/>
    <mergeCell ref="K2:K5"/>
    <mergeCell ref="F3:G3"/>
    <mergeCell ref="I3:J3"/>
    <mergeCell ref="A2:B2"/>
    <mergeCell ref="K86:K87"/>
    <mergeCell ref="B89:J89"/>
    <mergeCell ref="B90:J90"/>
    <mergeCell ref="B91:J91"/>
    <mergeCell ref="A93:J93"/>
  </mergeCells>
  <pageMargins left="0.7" right="0.7" top="0.75" bottom="0.75" header="0.3" footer="0.3"/>
  <pageSetup paperSize="9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9DB6-326B-4111-8538-8FF3BFDE6F13}">
  <dimension ref="A1:K72"/>
  <sheetViews>
    <sheetView topLeftCell="A43" workbookViewId="0">
      <selection activeCell="M58" sqref="M58"/>
    </sheetView>
  </sheetViews>
  <sheetFormatPr baseColWidth="10" defaultRowHeight="15.75"/>
  <cols>
    <col min="1" max="1" width="14.125" customWidth="1"/>
    <col min="2" max="3" width="6.375" customWidth="1"/>
    <col min="4" max="4" width="3.5" customWidth="1"/>
    <col min="5" max="5" width="6" customWidth="1"/>
    <col min="6" max="6" width="5" customWidth="1"/>
    <col min="7" max="7" width="6.75" customWidth="1"/>
    <col min="8" max="8" width="5.875" customWidth="1"/>
    <col min="9" max="9" width="6" customWidth="1"/>
    <col min="10" max="10" width="7.625" customWidth="1"/>
    <col min="11" max="11" width="6.75" customWidth="1"/>
  </cols>
  <sheetData>
    <row r="1" spans="1:11" ht="29.25" thickBot="1">
      <c r="A1" s="606" t="s">
        <v>740</v>
      </c>
      <c r="B1" s="607"/>
      <c r="C1" s="607"/>
      <c r="D1" s="607"/>
      <c r="E1" s="607"/>
      <c r="F1" s="607"/>
      <c r="G1" s="607"/>
      <c r="H1" s="607"/>
      <c r="I1" s="607"/>
      <c r="J1" s="607"/>
      <c r="K1" s="608"/>
    </row>
    <row r="2" spans="1:11" ht="16.5" thickBot="1">
      <c r="A2" s="667" t="s">
        <v>667</v>
      </c>
      <c r="B2" s="668"/>
      <c r="C2" s="1"/>
      <c r="D2" s="1"/>
      <c r="E2" s="645" t="s">
        <v>172</v>
      </c>
      <c r="F2" s="646"/>
      <c r="G2" s="646"/>
      <c r="H2" s="647" t="s">
        <v>173</v>
      </c>
      <c r="I2" s="648"/>
      <c r="J2" s="648"/>
      <c r="K2" s="649" t="s">
        <v>306</v>
      </c>
    </row>
    <row r="3" spans="1:11" ht="16.5" thickBot="1">
      <c r="A3" s="87" t="s">
        <v>695</v>
      </c>
      <c r="B3" s="7"/>
      <c r="C3" s="1"/>
      <c r="D3" s="1"/>
      <c r="E3" s="330" t="s">
        <v>445</v>
      </c>
      <c r="F3" s="632" t="s">
        <v>570</v>
      </c>
      <c r="G3" s="652"/>
      <c r="H3" s="331" t="s">
        <v>445</v>
      </c>
      <c r="I3" s="634" t="s">
        <v>570</v>
      </c>
      <c r="J3" s="636"/>
      <c r="K3" s="650"/>
    </row>
    <row r="4" spans="1:11" ht="16.5" thickBot="1">
      <c r="A4" s="87" t="s">
        <v>20</v>
      </c>
      <c r="B4" s="7">
        <v>3000</v>
      </c>
      <c r="C4" s="1">
        <v>2000</v>
      </c>
      <c r="D4" s="1"/>
      <c r="E4" s="330" t="s">
        <v>578</v>
      </c>
      <c r="F4" s="333" t="s">
        <v>578</v>
      </c>
      <c r="G4" s="334" t="s">
        <v>571</v>
      </c>
      <c r="H4" s="331" t="s">
        <v>578</v>
      </c>
      <c r="I4" s="335" t="s">
        <v>578</v>
      </c>
      <c r="J4" s="328" t="s">
        <v>571</v>
      </c>
      <c r="K4" s="650"/>
    </row>
    <row r="5" spans="1:11" ht="16.5" thickBot="1">
      <c r="A5" s="327" t="s">
        <v>572</v>
      </c>
      <c r="B5" s="337" t="s">
        <v>18</v>
      </c>
      <c r="C5" s="333" t="s">
        <v>14</v>
      </c>
      <c r="D5" s="332" t="s">
        <v>13</v>
      </c>
      <c r="E5" s="127">
        <v>0</v>
      </c>
      <c r="F5" s="127">
        <v>0</v>
      </c>
      <c r="G5" s="127">
        <v>5000</v>
      </c>
      <c r="H5" s="127">
        <v>0</v>
      </c>
      <c r="I5" s="269">
        <v>0</v>
      </c>
      <c r="J5" s="269">
        <v>5000</v>
      </c>
      <c r="K5" s="666"/>
    </row>
    <row r="6" spans="1:11">
      <c r="A6" s="325" t="s">
        <v>670</v>
      </c>
      <c r="B6" s="293">
        <v>3000</v>
      </c>
      <c r="C6" s="293">
        <v>2000</v>
      </c>
      <c r="D6" s="293"/>
      <c r="E6" s="189"/>
      <c r="F6" s="189"/>
      <c r="G6" s="189"/>
      <c r="H6" s="372"/>
      <c r="I6" s="372"/>
      <c r="J6" s="186"/>
      <c r="K6" s="398"/>
    </row>
    <row r="7" spans="1:11">
      <c r="A7" s="325" t="s">
        <v>671</v>
      </c>
      <c r="B7" s="293">
        <v>3000</v>
      </c>
      <c r="C7" s="293">
        <v>2000</v>
      </c>
      <c r="D7" s="293"/>
      <c r="E7" s="189"/>
      <c r="F7" s="189"/>
      <c r="G7" s="189"/>
      <c r="H7" s="372"/>
      <c r="I7" s="372"/>
      <c r="J7" s="186"/>
      <c r="K7" s="398"/>
    </row>
    <row r="8" spans="1:11">
      <c r="A8" s="325" t="s">
        <v>21</v>
      </c>
      <c r="B8" s="293">
        <v>3000</v>
      </c>
      <c r="C8" s="293">
        <v>2000</v>
      </c>
      <c r="D8" s="293"/>
      <c r="E8" s="189"/>
      <c r="F8" s="189"/>
      <c r="G8" s="189"/>
      <c r="H8" s="372"/>
      <c r="I8" s="372"/>
      <c r="J8" s="186"/>
      <c r="K8" s="398"/>
    </row>
    <row r="9" spans="1:11">
      <c r="A9" s="325" t="s">
        <v>735</v>
      </c>
      <c r="B9" s="293">
        <v>3000</v>
      </c>
      <c r="C9" s="293">
        <v>2000</v>
      </c>
      <c r="D9" s="293"/>
      <c r="E9" s="189"/>
      <c r="F9" s="189"/>
      <c r="G9" s="189"/>
      <c r="H9" s="372"/>
      <c r="I9" s="372"/>
      <c r="J9" s="186"/>
      <c r="K9" s="398"/>
    </row>
    <row r="10" spans="1:11">
      <c r="A10" s="325" t="s">
        <v>84</v>
      </c>
      <c r="B10" s="293"/>
      <c r="C10" s="293"/>
      <c r="D10" s="293">
        <v>1</v>
      </c>
      <c r="E10" s="189"/>
      <c r="F10" s="189"/>
      <c r="G10" s="189"/>
      <c r="H10" s="372"/>
      <c r="I10" s="372"/>
      <c r="J10" s="186"/>
      <c r="K10" s="398"/>
    </row>
    <row r="11" spans="1:11">
      <c r="A11" s="325" t="s">
        <v>750</v>
      </c>
      <c r="B11" s="293">
        <v>3000</v>
      </c>
      <c r="C11" s="293"/>
      <c r="D11" s="293"/>
      <c r="E11" s="189"/>
      <c r="F11" s="189"/>
      <c r="G11" s="189"/>
      <c r="H11" s="372"/>
      <c r="I11" s="372"/>
      <c r="J11" s="186"/>
      <c r="K11" s="398"/>
    </row>
    <row r="12" spans="1:11">
      <c r="A12" s="322" t="s">
        <v>619</v>
      </c>
      <c r="B12" s="294">
        <v>3000</v>
      </c>
      <c r="C12" s="294">
        <v>2000</v>
      </c>
      <c r="D12" s="294"/>
      <c r="E12" s="375" t="s">
        <v>20</v>
      </c>
      <c r="F12" s="187"/>
      <c r="G12" s="187"/>
      <c r="H12" s="186"/>
      <c r="I12" s="186"/>
      <c r="J12" s="186"/>
      <c r="K12" s="374"/>
    </row>
    <row r="13" spans="1:11">
      <c r="A13" s="349" t="s">
        <v>584</v>
      </c>
      <c r="B13" s="294">
        <v>3000</v>
      </c>
      <c r="C13" s="294" t="s">
        <v>20</v>
      </c>
      <c r="D13" s="294">
        <v>1</v>
      </c>
      <c r="E13" s="183" t="s">
        <v>20</v>
      </c>
      <c r="F13" s="190"/>
      <c r="G13" s="190"/>
      <c r="H13" s="369"/>
      <c r="I13" s="329"/>
      <c r="J13" s="329"/>
      <c r="K13" s="374"/>
    </row>
    <row r="14" spans="1:11">
      <c r="A14" s="349" t="s">
        <v>231</v>
      </c>
      <c r="B14" s="294"/>
      <c r="C14" s="294"/>
      <c r="D14" s="294">
        <v>1</v>
      </c>
      <c r="E14" s="183"/>
      <c r="F14" s="190"/>
      <c r="G14" s="190"/>
      <c r="H14" s="369"/>
      <c r="I14" s="329"/>
      <c r="J14" s="329">
        <v>5000</v>
      </c>
      <c r="K14" s="374"/>
    </row>
    <row r="15" spans="1:11">
      <c r="A15" s="349" t="s">
        <v>99</v>
      </c>
      <c r="B15" s="294">
        <v>3000</v>
      </c>
      <c r="C15" s="294">
        <v>2000</v>
      </c>
      <c r="D15" s="294"/>
      <c r="E15" s="183"/>
      <c r="F15" s="190"/>
      <c r="G15" s="190"/>
      <c r="H15" s="369"/>
      <c r="I15" s="329"/>
      <c r="J15" s="329"/>
      <c r="K15" s="374"/>
    </row>
    <row r="16" spans="1:11">
      <c r="A16" s="349" t="s">
        <v>746</v>
      </c>
      <c r="B16" s="294">
        <v>3000</v>
      </c>
      <c r="C16" s="294">
        <v>2000</v>
      </c>
      <c r="D16" s="294"/>
      <c r="E16" s="183"/>
      <c r="F16" s="190"/>
      <c r="G16" s="190"/>
      <c r="H16" s="369"/>
      <c r="I16" s="329"/>
      <c r="J16" s="329"/>
      <c r="K16" s="374"/>
    </row>
    <row r="17" spans="1:11">
      <c r="A17" s="318" t="s">
        <v>617</v>
      </c>
      <c r="B17" s="295">
        <v>3000</v>
      </c>
      <c r="C17" s="295">
        <v>2000</v>
      </c>
      <c r="D17" s="295"/>
      <c r="E17" s="187" t="s">
        <v>20</v>
      </c>
      <c r="F17" s="190"/>
      <c r="G17" s="190"/>
      <c r="H17" s="364"/>
      <c r="I17" s="340"/>
      <c r="J17" s="340"/>
      <c r="K17" s="374"/>
    </row>
    <row r="18" spans="1:11">
      <c r="A18" s="318" t="s">
        <v>694</v>
      </c>
      <c r="B18" s="295">
        <v>3000</v>
      </c>
      <c r="C18" s="295">
        <v>2000</v>
      </c>
      <c r="D18" s="295" t="s">
        <v>20</v>
      </c>
      <c r="E18" s="187" t="s">
        <v>20</v>
      </c>
      <c r="F18" s="187"/>
      <c r="G18" s="187"/>
      <c r="H18" s="364"/>
      <c r="I18" s="340"/>
      <c r="J18" s="340"/>
      <c r="K18" s="374"/>
    </row>
    <row r="19" spans="1:11">
      <c r="A19" s="318" t="s">
        <v>743</v>
      </c>
      <c r="B19" s="295">
        <v>3000</v>
      </c>
      <c r="C19" s="295">
        <v>2000</v>
      </c>
      <c r="D19" s="295"/>
      <c r="E19" s="187"/>
      <c r="F19" s="187"/>
      <c r="G19" s="187"/>
      <c r="H19" s="364"/>
      <c r="I19" s="340"/>
      <c r="J19" s="340"/>
      <c r="K19" s="374"/>
    </row>
    <row r="20" spans="1:11">
      <c r="A20" s="318" t="s">
        <v>65</v>
      </c>
      <c r="B20" s="295">
        <v>3000</v>
      </c>
      <c r="C20" s="295">
        <v>2000</v>
      </c>
      <c r="D20" s="295"/>
      <c r="E20" s="187"/>
      <c r="F20" s="187"/>
      <c r="G20" s="187"/>
      <c r="H20" s="364"/>
      <c r="I20" s="340"/>
      <c r="J20" s="340"/>
      <c r="K20" s="374"/>
    </row>
    <row r="21" spans="1:11">
      <c r="A21" s="318" t="s">
        <v>627</v>
      </c>
      <c r="B21" s="295">
        <v>3000</v>
      </c>
      <c r="C21" s="295">
        <v>2000</v>
      </c>
      <c r="D21" s="344"/>
      <c r="E21" s="190" t="s">
        <v>20</v>
      </c>
      <c r="F21" s="190"/>
      <c r="G21" s="190"/>
      <c r="H21" s="364"/>
      <c r="I21" s="340" t="s">
        <v>20</v>
      </c>
      <c r="J21" s="340" t="s">
        <v>20</v>
      </c>
      <c r="K21" s="374"/>
    </row>
    <row r="22" spans="1:11">
      <c r="A22" s="318" t="s">
        <v>39</v>
      </c>
      <c r="B22" s="295">
        <v>3000</v>
      </c>
      <c r="C22" s="295">
        <v>2000</v>
      </c>
      <c r="D22" s="344"/>
      <c r="E22" s="190"/>
      <c r="F22" s="190"/>
      <c r="G22" s="190"/>
      <c r="H22" s="364"/>
      <c r="I22" s="340"/>
      <c r="J22" s="340"/>
      <c r="K22" s="374"/>
    </row>
    <row r="23" spans="1:11">
      <c r="A23" s="318" t="s">
        <v>175</v>
      </c>
      <c r="B23" s="295">
        <v>3000</v>
      </c>
      <c r="C23" s="295">
        <v>2000</v>
      </c>
      <c r="D23" s="344"/>
      <c r="E23" s="190"/>
      <c r="F23" s="190"/>
      <c r="G23" s="190"/>
      <c r="H23" s="364"/>
      <c r="I23" s="340"/>
      <c r="J23" s="329">
        <v>5000</v>
      </c>
      <c r="K23" s="374"/>
    </row>
    <row r="24" spans="1:11">
      <c r="A24" s="318" t="s">
        <v>167</v>
      </c>
      <c r="B24" s="295">
        <v>3000</v>
      </c>
      <c r="C24" s="295">
        <v>2000</v>
      </c>
      <c r="D24" s="344"/>
      <c r="E24" s="190"/>
      <c r="F24" s="190"/>
      <c r="G24" s="190"/>
      <c r="H24" s="364"/>
      <c r="I24" s="340"/>
      <c r="J24" s="340"/>
      <c r="K24" s="374"/>
    </row>
    <row r="25" spans="1:11">
      <c r="A25" s="318" t="s">
        <v>64</v>
      </c>
      <c r="B25" s="295">
        <v>3000</v>
      </c>
      <c r="C25" s="295">
        <v>2000</v>
      </c>
      <c r="D25" s="295"/>
      <c r="E25" s="187"/>
      <c r="F25" s="187"/>
      <c r="G25" s="187"/>
      <c r="H25" s="186"/>
      <c r="I25" s="329"/>
      <c r="J25" s="329"/>
      <c r="K25" s="376"/>
    </row>
    <row r="26" spans="1:11">
      <c r="A26" s="318" t="s">
        <v>693</v>
      </c>
      <c r="B26" s="295">
        <v>3000</v>
      </c>
      <c r="C26" s="295">
        <v>2000</v>
      </c>
      <c r="D26" s="295"/>
      <c r="E26" s="187"/>
      <c r="F26" s="187"/>
      <c r="G26" s="187"/>
      <c r="H26" s="186"/>
      <c r="I26" s="329"/>
      <c r="J26" s="329"/>
      <c r="K26" s="376"/>
    </row>
    <row r="27" spans="1:11">
      <c r="A27" s="318" t="s">
        <v>751</v>
      </c>
      <c r="B27" s="295"/>
      <c r="C27" s="295"/>
      <c r="D27" s="295">
        <v>1</v>
      </c>
      <c r="E27" s="187"/>
      <c r="F27" s="187"/>
      <c r="G27" s="187"/>
      <c r="H27" s="186"/>
      <c r="I27" s="329"/>
      <c r="J27" s="329">
        <v>5000</v>
      </c>
      <c r="K27" s="376"/>
    </row>
    <row r="28" spans="1:11">
      <c r="A28" s="318" t="s">
        <v>232</v>
      </c>
      <c r="B28" s="295"/>
      <c r="C28" s="295"/>
      <c r="D28" s="295">
        <v>1</v>
      </c>
      <c r="E28" s="187"/>
      <c r="F28" s="187"/>
      <c r="G28" s="187"/>
      <c r="H28" s="186"/>
      <c r="I28" s="329"/>
      <c r="J28" s="329"/>
      <c r="K28" s="375">
        <v>3000</v>
      </c>
    </row>
    <row r="29" spans="1:11">
      <c r="A29" s="318" t="s">
        <v>33</v>
      </c>
      <c r="B29" s="295">
        <v>3000</v>
      </c>
      <c r="C29" s="295">
        <v>2000</v>
      </c>
      <c r="D29" s="344"/>
      <c r="E29" s="190" t="s">
        <v>20</v>
      </c>
      <c r="F29" s="190"/>
      <c r="G29" s="190"/>
      <c r="H29" s="188"/>
      <c r="I29" s="340"/>
      <c r="J29" s="340"/>
      <c r="K29" s="374"/>
    </row>
    <row r="30" spans="1:11">
      <c r="A30" s="318" t="s">
        <v>137</v>
      </c>
      <c r="B30" s="295"/>
      <c r="C30" s="295"/>
      <c r="D30" s="295">
        <v>1</v>
      </c>
      <c r="E30" s="190"/>
      <c r="F30" s="190"/>
      <c r="G30" s="190"/>
      <c r="H30" s="188"/>
      <c r="I30" s="340"/>
      <c r="J30" s="340"/>
      <c r="K30" s="374"/>
    </row>
    <row r="31" spans="1:11">
      <c r="A31" s="318" t="s">
        <v>94</v>
      </c>
      <c r="B31" s="295"/>
      <c r="C31" s="295"/>
      <c r="D31" s="295">
        <v>1</v>
      </c>
      <c r="E31" s="190"/>
      <c r="F31" s="190"/>
      <c r="G31" s="190"/>
      <c r="H31" s="188"/>
      <c r="I31" s="340"/>
      <c r="J31" s="340"/>
      <c r="K31" s="375">
        <v>3000</v>
      </c>
    </row>
    <row r="32" spans="1:11">
      <c r="A32" s="318" t="s">
        <v>703</v>
      </c>
      <c r="B32" s="295">
        <v>3000</v>
      </c>
      <c r="C32" s="295"/>
      <c r="D32" s="295">
        <v>1</v>
      </c>
      <c r="E32" s="190"/>
      <c r="F32" s="190"/>
      <c r="G32" s="190"/>
      <c r="H32" s="188"/>
      <c r="I32" s="340"/>
      <c r="J32" s="340"/>
      <c r="K32" s="374"/>
    </row>
    <row r="33" spans="1:11">
      <c r="A33" s="318" t="s">
        <v>704</v>
      </c>
      <c r="B33" s="295">
        <v>3000</v>
      </c>
      <c r="C33" s="295"/>
      <c r="D33" s="295">
        <v>1</v>
      </c>
      <c r="E33" s="190"/>
      <c r="F33" s="190"/>
      <c r="G33" s="190"/>
      <c r="H33" s="188"/>
      <c r="I33" s="340"/>
      <c r="J33" s="340"/>
      <c r="K33" s="374"/>
    </row>
    <row r="34" spans="1:11">
      <c r="A34" s="318" t="s">
        <v>40</v>
      </c>
      <c r="B34" s="295">
        <v>3000</v>
      </c>
      <c r="C34" s="295"/>
      <c r="D34" s="295">
        <v>1</v>
      </c>
      <c r="E34" s="190"/>
      <c r="F34" s="190"/>
      <c r="G34" s="190"/>
      <c r="H34" s="188"/>
      <c r="I34" s="340"/>
      <c r="J34" s="329"/>
      <c r="K34" s="375">
        <v>3000</v>
      </c>
    </row>
    <row r="35" spans="1:11">
      <c r="A35" s="318" t="s">
        <v>203</v>
      </c>
      <c r="B35" s="295">
        <v>3000</v>
      </c>
      <c r="C35" s="295">
        <v>2000</v>
      </c>
      <c r="D35" s="295"/>
      <c r="E35" s="190"/>
      <c r="F35" s="190"/>
      <c r="G35" s="190"/>
      <c r="H35" s="188"/>
      <c r="I35" s="340"/>
      <c r="J35" s="329">
        <v>5000</v>
      </c>
      <c r="K35" s="376"/>
    </row>
    <row r="36" spans="1:11">
      <c r="A36" s="318" t="s">
        <v>736</v>
      </c>
      <c r="B36" s="295"/>
      <c r="C36" s="295">
        <v>2000</v>
      </c>
      <c r="D36" s="295"/>
      <c r="E36" s="190"/>
      <c r="F36" s="190"/>
      <c r="G36" s="190"/>
      <c r="H36" s="188"/>
      <c r="I36" s="340"/>
      <c r="J36" s="340"/>
      <c r="K36" s="374"/>
    </row>
    <row r="37" spans="1:11">
      <c r="A37" s="318" t="s">
        <v>742</v>
      </c>
      <c r="B37" s="295">
        <v>3000</v>
      </c>
      <c r="C37" s="295">
        <v>2000</v>
      </c>
      <c r="D37" s="295"/>
      <c r="E37" s="190"/>
      <c r="F37" s="190"/>
      <c r="G37" s="190"/>
      <c r="H37" s="188"/>
      <c r="I37" s="340"/>
      <c r="J37" s="340"/>
      <c r="K37" s="374"/>
    </row>
    <row r="38" spans="1:11">
      <c r="A38" s="318" t="s">
        <v>200</v>
      </c>
      <c r="B38" s="295">
        <v>3000</v>
      </c>
      <c r="C38" s="295"/>
      <c r="D38" s="295">
        <v>1</v>
      </c>
      <c r="E38" s="190"/>
      <c r="F38" s="190"/>
      <c r="G38" s="190"/>
      <c r="H38" s="188"/>
      <c r="I38" s="340"/>
      <c r="J38" s="340"/>
      <c r="K38" s="374"/>
    </row>
    <row r="39" spans="1:11">
      <c r="A39" s="318" t="s">
        <v>45</v>
      </c>
      <c r="B39" s="295">
        <v>3000</v>
      </c>
      <c r="C39" s="295"/>
      <c r="D39" s="295">
        <v>1</v>
      </c>
      <c r="E39" s="190"/>
      <c r="F39" s="190"/>
      <c r="G39" s="190"/>
      <c r="H39" s="188"/>
      <c r="I39" s="340"/>
      <c r="J39" s="340"/>
      <c r="K39" s="374"/>
    </row>
    <row r="40" spans="1:11">
      <c r="A40" s="318" t="s">
        <v>42</v>
      </c>
      <c r="B40" s="295">
        <v>3000</v>
      </c>
      <c r="C40" s="295">
        <v>2000</v>
      </c>
      <c r="D40" s="295"/>
      <c r="E40" s="190"/>
      <c r="F40" s="190"/>
      <c r="G40" s="190"/>
      <c r="H40" s="188"/>
      <c r="I40" s="340"/>
      <c r="J40" s="340"/>
      <c r="K40" s="374"/>
    </row>
    <row r="41" spans="1:11">
      <c r="A41" s="320" t="s">
        <v>170</v>
      </c>
      <c r="B41" s="410"/>
      <c r="C41" s="295"/>
      <c r="D41" s="295">
        <v>1</v>
      </c>
      <c r="E41" s="190"/>
      <c r="F41" s="190"/>
      <c r="G41" s="190"/>
      <c r="H41" s="188"/>
      <c r="I41" s="340"/>
      <c r="J41" s="340"/>
      <c r="K41" s="374"/>
    </row>
    <row r="42" spans="1:11">
      <c r="A42" s="320" t="s">
        <v>1</v>
      </c>
      <c r="B42" s="410">
        <v>3000</v>
      </c>
      <c r="C42" s="295">
        <v>2000</v>
      </c>
      <c r="D42" s="295"/>
      <c r="E42" s="190"/>
      <c r="F42" s="190"/>
      <c r="G42" s="190"/>
      <c r="H42" s="188"/>
      <c r="I42" s="340"/>
      <c r="J42" s="340"/>
      <c r="K42" s="374"/>
    </row>
    <row r="43" spans="1:11">
      <c r="A43" s="326" t="s">
        <v>139</v>
      </c>
      <c r="B43" s="410">
        <v>3000</v>
      </c>
      <c r="C43" s="295">
        <v>2000</v>
      </c>
      <c r="D43" s="295"/>
      <c r="E43" s="190"/>
      <c r="F43" s="190"/>
      <c r="G43" s="190"/>
      <c r="H43" s="188"/>
      <c r="I43" s="340"/>
      <c r="J43" s="340"/>
      <c r="K43" s="374"/>
    </row>
    <row r="44" spans="1:11">
      <c r="A44" s="318" t="s">
        <v>593</v>
      </c>
      <c r="B44" s="295">
        <v>3000</v>
      </c>
      <c r="C44" s="295" t="s">
        <v>20</v>
      </c>
      <c r="D44" s="295">
        <v>1</v>
      </c>
      <c r="E44" s="187" t="s">
        <v>20</v>
      </c>
      <c r="F44" s="187"/>
      <c r="G44" s="187"/>
      <c r="H44" s="186"/>
      <c r="I44" s="329"/>
      <c r="J44" s="329"/>
      <c r="K44" s="374"/>
    </row>
    <row r="45" spans="1:11">
      <c r="A45" s="319" t="s">
        <v>748</v>
      </c>
      <c r="B45" s="295">
        <v>3000</v>
      </c>
      <c r="C45" s="295"/>
      <c r="D45" s="295">
        <v>1</v>
      </c>
      <c r="E45" s="187"/>
      <c r="F45" s="187"/>
      <c r="G45" s="187"/>
      <c r="H45" s="186"/>
      <c r="I45" s="329"/>
      <c r="J45" s="329"/>
      <c r="K45" s="374"/>
    </row>
    <row r="46" spans="1:11">
      <c r="A46" s="319" t="s">
        <v>747</v>
      </c>
      <c r="B46" s="295">
        <v>3000</v>
      </c>
      <c r="C46" s="295">
        <v>2000</v>
      </c>
      <c r="D46" s="295"/>
      <c r="E46" s="187"/>
      <c r="F46" s="187"/>
      <c r="G46" s="187"/>
      <c r="H46" s="186"/>
      <c r="I46" s="329"/>
      <c r="J46" s="329">
        <v>5000</v>
      </c>
      <c r="K46" s="374"/>
    </row>
    <row r="47" spans="1:11">
      <c r="A47" s="319" t="s">
        <v>194</v>
      </c>
      <c r="B47" s="295">
        <v>3000</v>
      </c>
      <c r="C47" s="295">
        <v>2000</v>
      </c>
      <c r="D47" s="295"/>
      <c r="E47" s="187"/>
      <c r="F47" s="187"/>
      <c r="G47" s="187"/>
      <c r="H47" s="186"/>
      <c r="I47" s="329"/>
      <c r="J47" s="329"/>
      <c r="K47" s="374"/>
    </row>
    <row r="48" spans="1:11">
      <c r="A48" s="319" t="s">
        <v>140</v>
      </c>
      <c r="B48" s="295">
        <v>3000</v>
      </c>
      <c r="C48" s="295">
        <v>2000</v>
      </c>
      <c r="D48" s="295"/>
      <c r="E48" s="187"/>
      <c r="F48" s="187"/>
      <c r="G48" s="187"/>
      <c r="H48" s="186"/>
      <c r="I48" s="329"/>
      <c r="J48" s="329"/>
      <c r="K48" s="374"/>
    </row>
    <row r="49" spans="1:11">
      <c r="A49" s="319" t="s">
        <v>737</v>
      </c>
      <c r="B49" s="295">
        <v>3000</v>
      </c>
      <c r="C49" s="295">
        <v>2000</v>
      </c>
      <c r="D49" s="295"/>
      <c r="E49" s="187"/>
      <c r="F49" s="187"/>
      <c r="G49" s="187"/>
      <c r="H49" s="186"/>
      <c r="I49" s="329"/>
      <c r="J49" s="329">
        <v>5000</v>
      </c>
      <c r="K49" s="374"/>
    </row>
    <row r="50" spans="1:11">
      <c r="A50" s="319" t="s">
        <v>738</v>
      </c>
      <c r="B50" s="295">
        <v>3000</v>
      </c>
      <c r="C50" s="295">
        <v>2000</v>
      </c>
      <c r="D50" s="295"/>
      <c r="E50" s="187"/>
      <c r="F50" s="187"/>
      <c r="G50" s="187"/>
      <c r="H50" s="186"/>
      <c r="I50" s="329"/>
      <c r="J50" s="329">
        <v>5000</v>
      </c>
      <c r="K50" s="374"/>
    </row>
    <row r="51" spans="1:11">
      <c r="A51" s="319" t="s">
        <v>641</v>
      </c>
      <c r="B51" s="295">
        <v>3000</v>
      </c>
      <c r="C51" s="295">
        <v>2000</v>
      </c>
      <c r="D51" s="295"/>
      <c r="E51" s="187"/>
      <c r="F51" s="187"/>
      <c r="G51" s="187"/>
      <c r="H51" s="186"/>
      <c r="I51" s="329"/>
      <c r="J51" s="329"/>
      <c r="K51" s="374"/>
    </row>
    <row r="52" spans="1:11">
      <c r="A52" s="319" t="s">
        <v>55</v>
      </c>
      <c r="B52" s="295">
        <v>3000</v>
      </c>
      <c r="C52" s="295">
        <v>2000</v>
      </c>
      <c r="D52" s="295"/>
      <c r="E52" s="187"/>
      <c r="F52" s="187"/>
      <c r="G52" s="187"/>
      <c r="H52" s="186"/>
      <c r="I52" s="329"/>
      <c r="J52" s="329"/>
      <c r="K52" s="374"/>
    </row>
    <row r="53" spans="1:11">
      <c r="A53" s="319" t="s">
        <v>97</v>
      </c>
      <c r="B53" s="295">
        <v>3000</v>
      </c>
      <c r="C53" s="295"/>
      <c r="D53" s="295">
        <v>1</v>
      </c>
      <c r="E53" s="187"/>
      <c r="F53" s="187"/>
      <c r="G53" s="187"/>
      <c r="H53" s="315"/>
      <c r="I53" s="341"/>
      <c r="J53" s="341"/>
      <c r="K53" s="374"/>
    </row>
    <row r="54" spans="1:11">
      <c r="A54" s="319" t="s">
        <v>135</v>
      </c>
      <c r="B54" s="295">
        <v>3000</v>
      </c>
      <c r="C54" s="295">
        <v>2000</v>
      </c>
      <c r="D54" s="295"/>
      <c r="E54" s="187"/>
      <c r="F54" s="187"/>
      <c r="G54" s="187"/>
      <c r="H54" s="315"/>
      <c r="I54" s="341"/>
      <c r="J54" s="341"/>
      <c r="K54" s="386"/>
    </row>
    <row r="55" spans="1:11">
      <c r="A55" s="319" t="s">
        <v>728</v>
      </c>
      <c r="B55" s="295">
        <v>3000</v>
      </c>
      <c r="C55" s="295">
        <v>2000</v>
      </c>
      <c r="D55" s="295" t="s">
        <v>20</v>
      </c>
      <c r="E55" s="187"/>
      <c r="F55" s="187"/>
      <c r="G55" s="187"/>
      <c r="H55" s="315"/>
      <c r="I55" s="341"/>
      <c r="J55" s="341"/>
      <c r="K55" s="386"/>
    </row>
    <row r="56" spans="1:11">
      <c r="A56" s="319" t="s">
        <v>749</v>
      </c>
      <c r="B56" s="343"/>
      <c r="C56" s="295"/>
      <c r="D56" s="295">
        <v>1</v>
      </c>
      <c r="E56" s="187"/>
      <c r="F56" s="187"/>
      <c r="G56" s="187"/>
      <c r="H56" s="315"/>
      <c r="I56" s="341"/>
      <c r="J56" s="341"/>
      <c r="K56" s="386"/>
    </row>
    <row r="57" spans="1:11">
      <c r="A57" s="319" t="s">
        <v>744</v>
      </c>
      <c r="B57" s="343">
        <v>3000</v>
      </c>
      <c r="C57" s="295">
        <v>2000</v>
      </c>
      <c r="D57" s="295"/>
      <c r="E57" s="187"/>
      <c r="F57" s="187"/>
      <c r="G57" s="187"/>
      <c r="H57" s="315"/>
      <c r="I57" s="341"/>
      <c r="J57" s="341"/>
      <c r="K57" s="386"/>
    </row>
    <row r="58" spans="1:11">
      <c r="A58" s="319" t="s">
        <v>745</v>
      </c>
      <c r="B58" s="343">
        <v>3000</v>
      </c>
      <c r="C58" s="295">
        <v>2000</v>
      </c>
      <c r="D58" s="295"/>
      <c r="E58" s="187"/>
      <c r="F58" s="187"/>
      <c r="G58" s="187"/>
      <c r="H58" s="315"/>
      <c r="I58" s="341"/>
      <c r="J58" s="341"/>
      <c r="K58" s="386"/>
    </row>
    <row r="59" spans="1:11">
      <c r="A59" s="319" t="s">
        <v>124</v>
      </c>
      <c r="B59" s="343">
        <v>3000</v>
      </c>
      <c r="C59" s="295">
        <v>2000</v>
      </c>
      <c r="D59" s="295"/>
      <c r="E59" s="187"/>
      <c r="F59" s="187"/>
      <c r="G59" s="187"/>
      <c r="H59" s="315"/>
      <c r="I59" s="341"/>
      <c r="J59" s="341"/>
      <c r="K59" s="386"/>
    </row>
    <row r="60" spans="1:11">
      <c r="A60" s="319" t="s">
        <v>691</v>
      </c>
      <c r="B60" s="343">
        <v>3000</v>
      </c>
      <c r="C60" s="295">
        <v>2000</v>
      </c>
      <c r="D60" s="344"/>
      <c r="E60" s="190"/>
      <c r="F60" s="190"/>
      <c r="G60" s="190"/>
      <c r="H60" s="298"/>
      <c r="I60" s="342"/>
      <c r="J60" s="342"/>
      <c r="K60" s="374"/>
    </row>
    <row r="61" spans="1:11">
      <c r="A61" s="319" t="s">
        <v>692</v>
      </c>
      <c r="B61" s="343">
        <v>3000</v>
      </c>
      <c r="C61" s="295">
        <v>2000</v>
      </c>
      <c r="D61" s="344"/>
      <c r="E61" s="190"/>
      <c r="F61" s="190"/>
      <c r="G61" s="190"/>
      <c r="H61" s="298"/>
      <c r="I61" s="342"/>
      <c r="J61" s="342"/>
      <c r="K61" s="374"/>
    </row>
    <row r="62" spans="1:11">
      <c r="A62" s="350" t="s">
        <v>260</v>
      </c>
      <c r="B62" s="343">
        <v>3000</v>
      </c>
      <c r="C62" s="295">
        <v>2000</v>
      </c>
      <c r="D62" s="295"/>
      <c r="E62" s="187"/>
      <c r="F62" s="187"/>
      <c r="G62" s="187"/>
      <c r="H62" s="315"/>
      <c r="I62" s="341"/>
      <c r="J62" s="341"/>
      <c r="K62" s="377"/>
    </row>
    <row r="63" spans="1:11">
      <c r="A63" s="320" t="s">
        <v>741</v>
      </c>
      <c r="B63" s="343">
        <v>3000</v>
      </c>
      <c r="C63" s="295">
        <v>2000</v>
      </c>
      <c r="D63" s="295"/>
      <c r="E63" s="187"/>
      <c r="F63" s="187"/>
      <c r="G63" s="187"/>
      <c r="H63" s="315"/>
      <c r="I63" s="341"/>
      <c r="J63" s="341"/>
      <c r="K63" s="377"/>
    </row>
    <row r="64" spans="1:11">
      <c r="A64" s="351" t="s">
        <v>739</v>
      </c>
      <c r="B64" s="295">
        <v>3000</v>
      </c>
      <c r="C64" s="295">
        <v>2000</v>
      </c>
      <c r="D64" s="344" t="s">
        <v>20</v>
      </c>
      <c r="E64" s="190" t="s">
        <v>20</v>
      </c>
      <c r="F64" s="190"/>
      <c r="G64" s="190"/>
      <c r="H64" s="188"/>
      <c r="I64" s="340"/>
      <c r="J64" s="340"/>
      <c r="K64" s="377"/>
    </row>
    <row r="65" spans="1:11">
      <c r="A65" s="98"/>
      <c r="B65" s="296"/>
      <c r="C65" s="296"/>
      <c r="D65" s="345"/>
      <c r="E65" s="346" t="s">
        <v>20</v>
      </c>
      <c r="F65" s="346"/>
      <c r="G65" s="346"/>
      <c r="H65" s="305"/>
      <c r="I65" s="347"/>
      <c r="J65" s="347"/>
      <c r="K65" s="656"/>
    </row>
    <row r="66" spans="1:11" ht="16.5" thickBot="1">
      <c r="A66" s="65" t="s">
        <v>20</v>
      </c>
      <c r="B66" s="300"/>
      <c r="C66" s="348"/>
      <c r="D66" s="348"/>
      <c r="E66" s="302" t="s">
        <v>20</v>
      </c>
      <c r="F66" s="302"/>
      <c r="G66" s="302"/>
      <c r="H66" s="304"/>
      <c r="I66" s="311"/>
      <c r="J66" s="311"/>
      <c r="K66" s="657"/>
    </row>
    <row r="67" spans="1:11" ht="16.5" thickBot="1">
      <c r="A67" s="65" t="s">
        <v>20</v>
      </c>
      <c r="B67" s="176">
        <f t="shared" ref="B67:K67" si="0">SUM(B6:B64)</f>
        <v>150000</v>
      </c>
      <c r="C67" s="176">
        <f t="shared" si="0"/>
        <v>82000</v>
      </c>
      <c r="D67" s="176">
        <f t="shared" si="0"/>
        <v>17</v>
      </c>
      <c r="E67" s="177">
        <f t="shared" si="0"/>
        <v>0</v>
      </c>
      <c r="F67" s="177">
        <f t="shared" si="0"/>
        <v>0</v>
      </c>
      <c r="G67" s="177">
        <f t="shared" si="0"/>
        <v>0</v>
      </c>
      <c r="H67" s="177">
        <f t="shared" si="0"/>
        <v>0</v>
      </c>
      <c r="I67" s="177">
        <f t="shared" si="0"/>
        <v>0</v>
      </c>
      <c r="J67" s="177">
        <f t="shared" si="0"/>
        <v>35000</v>
      </c>
      <c r="K67" s="409">
        <f t="shared" si="0"/>
        <v>9000</v>
      </c>
    </row>
    <row r="68" spans="1:11" ht="16.5" thickBot="1">
      <c r="A68" s="382" t="s">
        <v>661</v>
      </c>
      <c r="B68" s="655">
        <f>(B67+C67+G67+J67+K67)</f>
        <v>276000</v>
      </c>
      <c r="C68" s="641"/>
      <c r="D68" s="641"/>
      <c r="E68" s="641"/>
      <c r="F68" s="641"/>
      <c r="G68" s="641"/>
      <c r="H68" s="641"/>
      <c r="I68" s="641"/>
      <c r="J68" s="642"/>
      <c r="K68" s="379"/>
    </row>
    <row r="69" spans="1:11" ht="16.5" thickBot="1">
      <c r="A69" s="382" t="s">
        <v>582</v>
      </c>
      <c r="B69" s="655" t="s">
        <v>20</v>
      </c>
      <c r="C69" s="641"/>
      <c r="D69" s="641"/>
      <c r="E69" s="641"/>
      <c r="F69" s="641"/>
      <c r="G69" s="641"/>
      <c r="H69" s="641"/>
      <c r="I69" s="641"/>
      <c r="J69" s="642"/>
      <c r="K69" s="246"/>
    </row>
    <row r="70" spans="1:11" ht="16.5" thickBot="1">
      <c r="A70" s="383" t="s">
        <v>623</v>
      </c>
      <c r="B70" s="640" t="s">
        <v>20</v>
      </c>
      <c r="C70" s="641"/>
      <c r="D70" s="641"/>
      <c r="E70" s="641"/>
      <c r="F70" s="641"/>
      <c r="G70" s="641"/>
      <c r="H70" s="641"/>
      <c r="I70" s="641"/>
      <c r="J70" s="642"/>
      <c r="K70" s="246"/>
    </row>
    <row r="71" spans="1:11">
      <c r="B71" s="7"/>
    </row>
    <row r="72" spans="1:11">
      <c r="A72" s="556" t="s">
        <v>20</v>
      </c>
      <c r="B72" s="556"/>
      <c r="C72" s="556"/>
      <c r="D72" s="556"/>
      <c r="E72" s="556"/>
      <c r="F72" s="556"/>
      <c r="G72" s="556"/>
      <c r="H72" s="556"/>
      <c r="I72" s="556"/>
      <c r="J72" s="556"/>
    </row>
  </sheetData>
  <mergeCells count="12">
    <mergeCell ref="A1:K1"/>
    <mergeCell ref="A2:B2"/>
    <mergeCell ref="E2:G2"/>
    <mergeCell ref="H2:J2"/>
    <mergeCell ref="K2:K5"/>
    <mergeCell ref="F3:G3"/>
    <mergeCell ref="I3:J3"/>
    <mergeCell ref="K65:K66"/>
    <mergeCell ref="B68:J68"/>
    <mergeCell ref="B69:J69"/>
    <mergeCell ref="B70:J70"/>
    <mergeCell ref="A72:J72"/>
  </mergeCell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C6A8-757A-4D36-880C-405A5AE4712F}">
  <dimension ref="A1:J85"/>
  <sheetViews>
    <sheetView topLeftCell="A28" workbookViewId="0">
      <selection sqref="A1:XFD1048576"/>
    </sheetView>
  </sheetViews>
  <sheetFormatPr baseColWidth="10" defaultRowHeight="15.75"/>
  <cols>
    <col min="1" max="1" width="14" customWidth="1"/>
    <col min="2" max="2" width="7" customWidth="1"/>
    <col min="3" max="3" width="6.5" customWidth="1"/>
    <col min="4" max="4" width="3.625" customWidth="1"/>
    <col min="5" max="5" width="7" customWidth="1"/>
    <col min="6" max="6" width="5.875" customWidth="1"/>
    <col min="7" max="7" width="6.125" customWidth="1"/>
    <col min="8" max="8" width="6.25" customWidth="1"/>
    <col min="9" max="9" width="6.875" customWidth="1"/>
    <col min="10" max="10" width="7.75" customWidth="1"/>
  </cols>
  <sheetData>
    <row r="1" spans="1:10" ht="29.25" thickBot="1">
      <c r="A1" s="557" t="s">
        <v>752</v>
      </c>
      <c r="B1" s="669"/>
      <c r="C1" s="669"/>
      <c r="D1" s="669"/>
      <c r="E1" s="669"/>
      <c r="F1" s="669"/>
      <c r="G1" s="669"/>
      <c r="H1" s="669"/>
      <c r="I1" s="669"/>
      <c r="J1" s="670"/>
    </row>
    <row r="2" spans="1:10" ht="16.5" thickBot="1">
      <c r="A2" s="87" t="s">
        <v>576</v>
      </c>
      <c r="B2" s="7"/>
      <c r="C2" s="1"/>
      <c r="D2" s="1"/>
      <c r="E2" s="645" t="s">
        <v>172</v>
      </c>
      <c r="F2" s="646"/>
      <c r="G2" s="646"/>
      <c r="H2" s="634" t="s">
        <v>173</v>
      </c>
      <c r="I2" s="635"/>
      <c r="J2" s="636"/>
    </row>
    <row r="3" spans="1:10" ht="16.5" thickBot="1">
      <c r="A3" s="87" t="s">
        <v>577</v>
      </c>
      <c r="B3" s="7"/>
      <c r="C3" s="1"/>
      <c r="D3" s="1"/>
      <c r="E3" s="330" t="s">
        <v>445</v>
      </c>
      <c r="F3" s="632" t="s">
        <v>570</v>
      </c>
      <c r="G3" s="652"/>
      <c r="H3" s="331" t="s">
        <v>445</v>
      </c>
      <c r="I3" s="634" t="s">
        <v>570</v>
      </c>
      <c r="J3" s="636"/>
    </row>
    <row r="4" spans="1:10" ht="16.5" thickBot="1">
      <c r="A4" s="87" t="s">
        <v>20</v>
      </c>
      <c r="B4" s="7">
        <v>3000</v>
      </c>
      <c r="C4" s="1">
        <v>4000</v>
      </c>
      <c r="D4" s="1"/>
      <c r="E4" s="330" t="s">
        <v>578</v>
      </c>
      <c r="F4" s="333" t="s">
        <v>578</v>
      </c>
      <c r="G4" s="334" t="s">
        <v>571</v>
      </c>
      <c r="H4" s="331" t="s">
        <v>578</v>
      </c>
      <c r="I4" s="335" t="s">
        <v>578</v>
      </c>
      <c r="J4" s="411" t="s">
        <v>571</v>
      </c>
    </row>
    <row r="5" spans="1:10" ht="16.5" thickBot="1">
      <c r="A5" s="327" t="s">
        <v>572</v>
      </c>
      <c r="B5" s="337" t="s">
        <v>18</v>
      </c>
      <c r="C5" s="333" t="s">
        <v>14</v>
      </c>
      <c r="D5" s="332" t="s">
        <v>13</v>
      </c>
      <c r="E5" s="127">
        <v>1000</v>
      </c>
      <c r="F5" s="127">
        <v>2000</v>
      </c>
      <c r="G5" s="413">
        <v>4000</v>
      </c>
      <c r="H5" s="127">
        <v>2000</v>
      </c>
      <c r="I5" s="269">
        <v>2000</v>
      </c>
      <c r="J5" s="127">
        <v>4000</v>
      </c>
    </row>
    <row r="6" spans="1:10">
      <c r="A6" s="325" t="s">
        <v>671</v>
      </c>
      <c r="B6" s="293">
        <v>3000</v>
      </c>
      <c r="C6" s="293">
        <v>2000</v>
      </c>
      <c r="D6" s="293" t="s">
        <v>20</v>
      </c>
      <c r="E6" s="189">
        <v>1000</v>
      </c>
      <c r="F6" s="189"/>
      <c r="G6" s="189"/>
      <c r="H6" s="372"/>
      <c r="I6" s="362" t="s">
        <v>20</v>
      </c>
      <c r="J6" s="186" t="s">
        <v>20</v>
      </c>
    </row>
    <row r="7" spans="1:10">
      <c r="A7" s="325" t="s">
        <v>777</v>
      </c>
      <c r="B7" s="293"/>
      <c r="C7" s="293"/>
      <c r="D7" s="293">
        <v>1</v>
      </c>
      <c r="E7" s="189"/>
      <c r="F7" s="189"/>
      <c r="G7" s="189"/>
      <c r="H7" s="372"/>
      <c r="I7" s="362">
        <v>2000</v>
      </c>
      <c r="J7" s="186">
        <v>4000</v>
      </c>
    </row>
    <row r="8" spans="1:10">
      <c r="A8" s="325" t="s">
        <v>21</v>
      </c>
      <c r="B8" s="293">
        <v>3000</v>
      </c>
      <c r="C8" s="293">
        <v>2000</v>
      </c>
      <c r="D8" s="293"/>
      <c r="E8" s="189"/>
      <c r="F8" s="189"/>
      <c r="G8" s="189"/>
      <c r="H8" s="372"/>
      <c r="I8" s="362"/>
      <c r="J8" s="186"/>
    </row>
    <row r="9" spans="1:10">
      <c r="A9" s="325" t="s">
        <v>106</v>
      </c>
      <c r="B9" s="293">
        <v>3000</v>
      </c>
      <c r="C9" s="293">
        <v>2000</v>
      </c>
      <c r="D9" s="293"/>
      <c r="E9" s="189" t="s">
        <v>20</v>
      </c>
      <c r="F9" s="189"/>
      <c r="G9" s="189"/>
      <c r="H9" s="372"/>
      <c r="I9" s="372">
        <v>2000</v>
      </c>
      <c r="J9" s="188"/>
    </row>
    <row r="10" spans="1:10">
      <c r="A10" s="325" t="s">
        <v>169</v>
      </c>
      <c r="B10" s="293">
        <v>3000</v>
      </c>
      <c r="C10" s="293"/>
      <c r="D10" s="293">
        <v>1</v>
      </c>
      <c r="E10" s="189" t="s">
        <v>20</v>
      </c>
      <c r="F10" s="189"/>
      <c r="G10" s="189"/>
      <c r="H10" s="372"/>
      <c r="I10" s="372">
        <v>2000</v>
      </c>
      <c r="J10" s="186">
        <v>4000</v>
      </c>
    </row>
    <row r="11" spans="1:10">
      <c r="A11" s="325" t="s">
        <v>98</v>
      </c>
      <c r="B11" s="293">
        <v>3000</v>
      </c>
      <c r="C11" s="293"/>
      <c r="D11" s="293">
        <v>1</v>
      </c>
      <c r="E11" s="189">
        <v>1000</v>
      </c>
      <c r="F11" s="189"/>
      <c r="G11" s="189"/>
      <c r="H11" s="372"/>
      <c r="I11" s="372"/>
      <c r="J11" s="186"/>
    </row>
    <row r="12" spans="1:10">
      <c r="A12" s="322" t="s">
        <v>619</v>
      </c>
      <c r="B12" s="294">
        <v>3000</v>
      </c>
      <c r="C12" s="294">
        <v>2000</v>
      </c>
      <c r="D12" s="294" t="s">
        <v>20</v>
      </c>
      <c r="E12" s="187">
        <v>1000</v>
      </c>
      <c r="F12" s="187"/>
      <c r="G12" s="187"/>
      <c r="H12" s="188"/>
      <c r="I12" s="364"/>
      <c r="J12" s="188"/>
    </row>
    <row r="13" spans="1:10">
      <c r="A13" s="322" t="s">
        <v>758</v>
      </c>
      <c r="B13" s="294">
        <v>3000</v>
      </c>
      <c r="C13" s="294">
        <v>2000</v>
      </c>
      <c r="D13" s="294"/>
      <c r="E13" s="187">
        <v>1000</v>
      </c>
      <c r="F13" s="187"/>
      <c r="G13" s="187"/>
      <c r="H13" s="188"/>
      <c r="I13" s="365"/>
      <c r="J13" s="188"/>
    </row>
    <row r="14" spans="1:10">
      <c r="A14" s="349" t="s">
        <v>111</v>
      </c>
      <c r="B14" s="294">
        <v>3000</v>
      </c>
      <c r="C14" s="294">
        <v>2000</v>
      </c>
      <c r="D14" s="294"/>
      <c r="E14" s="187">
        <v>1000</v>
      </c>
      <c r="F14" s="187"/>
      <c r="G14" s="187"/>
      <c r="H14" s="188"/>
      <c r="I14" s="365"/>
      <c r="J14" s="188"/>
    </row>
    <row r="15" spans="1:10">
      <c r="A15" s="349" t="s">
        <v>772</v>
      </c>
      <c r="B15" s="294"/>
      <c r="C15" s="294">
        <v>2000</v>
      </c>
      <c r="D15" s="294"/>
      <c r="E15" s="187">
        <v>1000</v>
      </c>
      <c r="F15" s="187"/>
      <c r="G15" s="187"/>
      <c r="H15" s="188"/>
      <c r="I15" s="365"/>
      <c r="J15" s="188"/>
    </row>
    <row r="16" spans="1:10">
      <c r="A16" s="349" t="s">
        <v>99</v>
      </c>
      <c r="B16" s="294">
        <v>3000</v>
      </c>
      <c r="C16" s="294" t="s">
        <v>20</v>
      </c>
      <c r="D16" s="294">
        <v>1</v>
      </c>
      <c r="E16" s="187">
        <v>1000</v>
      </c>
      <c r="F16" s="187"/>
      <c r="G16" s="190"/>
      <c r="H16" s="364" t="s">
        <v>20</v>
      </c>
      <c r="I16" s="365"/>
      <c r="J16" s="188"/>
    </row>
    <row r="17" spans="1:10">
      <c r="A17" s="349" t="s">
        <v>760</v>
      </c>
      <c r="B17" s="294">
        <v>3000</v>
      </c>
      <c r="C17" s="294">
        <v>2000</v>
      </c>
      <c r="D17" s="294"/>
      <c r="E17" s="187">
        <v>1000</v>
      </c>
      <c r="F17" s="187"/>
      <c r="G17" s="190"/>
      <c r="H17" s="364"/>
      <c r="I17" s="365"/>
      <c r="J17" s="188"/>
    </row>
    <row r="18" spans="1:10">
      <c r="A18" s="318" t="s">
        <v>617</v>
      </c>
      <c r="B18" s="295">
        <v>3000</v>
      </c>
      <c r="C18" s="295">
        <v>2000</v>
      </c>
      <c r="D18" s="295" t="s">
        <v>20</v>
      </c>
      <c r="E18" s="187">
        <v>1000</v>
      </c>
      <c r="F18" s="190"/>
      <c r="G18" s="190"/>
      <c r="H18" s="364"/>
      <c r="I18" s="365"/>
      <c r="J18" s="188"/>
    </row>
    <row r="19" spans="1:10">
      <c r="A19" s="318" t="s">
        <v>587</v>
      </c>
      <c r="B19" s="295">
        <v>3000</v>
      </c>
      <c r="C19" s="295">
        <v>2000</v>
      </c>
      <c r="D19" s="295" t="s">
        <v>20</v>
      </c>
      <c r="E19" s="187">
        <v>1000</v>
      </c>
      <c r="F19" s="190"/>
      <c r="G19" s="190"/>
      <c r="H19" s="364"/>
      <c r="I19" s="365"/>
      <c r="J19" s="188"/>
    </row>
    <row r="20" spans="1:10">
      <c r="A20" s="318" t="s">
        <v>762</v>
      </c>
      <c r="B20" s="295">
        <v>3000</v>
      </c>
      <c r="C20" s="295">
        <v>2000</v>
      </c>
      <c r="D20" s="295" t="s">
        <v>20</v>
      </c>
      <c r="E20" s="187">
        <v>1000</v>
      </c>
      <c r="F20" s="190"/>
      <c r="G20" s="190"/>
      <c r="H20" s="364"/>
      <c r="I20" s="365" t="s">
        <v>20</v>
      </c>
      <c r="J20" s="188" t="s">
        <v>20</v>
      </c>
    </row>
    <row r="21" spans="1:10">
      <c r="A21" s="318" t="s">
        <v>65</v>
      </c>
      <c r="B21" s="295">
        <v>3000</v>
      </c>
      <c r="C21" s="295">
        <v>2000</v>
      </c>
      <c r="D21" s="295" t="s">
        <v>20</v>
      </c>
      <c r="E21" s="187">
        <v>1000</v>
      </c>
      <c r="F21" s="187"/>
      <c r="G21" s="187"/>
      <c r="H21" s="364"/>
      <c r="I21" s="365"/>
      <c r="J21" s="188"/>
    </row>
    <row r="22" spans="1:10">
      <c r="A22" s="318" t="s">
        <v>757</v>
      </c>
      <c r="B22" s="295">
        <v>3000</v>
      </c>
      <c r="C22" s="295">
        <v>2000</v>
      </c>
      <c r="D22" s="295" t="s">
        <v>20</v>
      </c>
      <c r="E22" s="187">
        <v>1000</v>
      </c>
      <c r="F22" s="190" t="s">
        <v>20</v>
      </c>
      <c r="G22" s="190" t="s">
        <v>20</v>
      </c>
      <c r="H22" s="364"/>
      <c r="I22" s="365"/>
      <c r="J22" s="188"/>
    </row>
    <row r="23" spans="1:10">
      <c r="A23" s="318" t="s">
        <v>769</v>
      </c>
      <c r="B23" s="295">
        <v>3000</v>
      </c>
      <c r="C23" s="295"/>
      <c r="D23" s="295">
        <v>1</v>
      </c>
      <c r="E23" s="187" t="s">
        <v>20</v>
      </c>
      <c r="F23" s="190"/>
      <c r="G23" s="190"/>
      <c r="H23" s="364"/>
      <c r="I23" s="415">
        <v>2000</v>
      </c>
      <c r="J23" s="414">
        <v>4000</v>
      </c>
    </row>
    <row r="24" spans="1:10">
      <c r="A24" s="318" t="s">
        <v>756</v>
      </c>
      <c r="B24" s="295">
        <v>3000</v>
      </c>
      <c r="C24" s="295">
        <v>2000</v>
      </c>
      <c r="D24" s="295" t="s">
        <v>20</v>
      </c>
      <c r="E24" s="187" t="s">
        <v>20</v>
      </c>
      <c r="F24" s="187"/>
      <c r="G24" s="187"/>
      <c r="H24" s="186" t="s">
        <v>20</v>
      </c>
      <c r="I24" s="329">
        <v>2000</v>
      </c>
      <c r="J24" s="186">
        <v>4000</v>
      </c>
    </row>
    <row r="25" spans="1:10">
      <c r="A25" s="318" t="s">
        <v>613</v>
      </c>
      <c r="B25" s="295">
        <v>3000</v>
      </c>
      <c r="C25" s="295">
        <v>2000</v>
      </c>
      <c r="D25" s="295" t="s">
        <v>20</v>
      </c>
      <c r="E25" s="187">
        <v>1000</v>
      </c>
      <c r="F25" s="187"/>
      <c r="G25" s="190"/>
      <c r="H25" s="188"/>
      <c r="I25" s="340"/>
      <c r="J25" s="188"/>
    </row>
    <row r="26" spans="1:10">
      <c r="A26" s="318" t="s">
        <v>221</v>
      </c>
      <c r="B26" s="295"/>
      <c r="C26" s="295">
        <v>2000</v>
      </c>
      <c r="D26" s="295"/>
      <c r="E26" s="187">
        <v>1000</v>
      </c>
      <c r="F26" s="187"/>
      <c r="G26" s="190"/>
      <c r="H26" s="188"/>
      <c r="I26" s="340"/>
      <c r="J26" s="188"/>
    </row>
    <row r="27" spans="1:10">
      <c r="A27" s="318" t="s">
        <v>167</v>
      </c>
      <c r="B27" s="295">
        <v>3000</v>
      </c>
      <c r="C27" s="295">
        <v>2000</v>
      </c>
      <c r="D27" s="295" t="s">
        <v>20</v>
      </c>
      <c r="E27" s="187">
        <v>1000</v>
      </c>
      <c r="F27" s="187"/>
      <c r="G27" s="190"/>
      <c r="H27" s="188"/>
      <c r="I27" s="340" t="s">
        <v>20</v>
      </c>
      <c r="J27" s="188" t="s">
        <v>20</v>
      </c>
    </row>
    <row r="28" spans="1:10">
      <c r="A28" s="318" t="s">
        <v>143</v>
      </c>
      <c r="B28" s="295"/>
      <c r="C28" s="295"/>
      <c r="D28" s="295">
        <v>1</v>
      </c>
      <c r="E28" s="187"/>
      <c r="F28" s="187"/>
      <c r="G28" s="190"/>
      <c r="H28" s="188"/>
      <c r="I28" s="329">
        <v>2000</v>
      </c>
      <c r="J28" s="186">
        <v>4000</v>
      </c>
    </row>
    <row r="29" spans="1:10">
      <c r="A29" s="318" t="s">
        <v>95</v>
      </c>
      <c r="B29" s="295">
        <v>3000</v>
      </c>
      <c r="C29" s="295"/>
      <c r="D29" s="295">
        <v>1</v>
      </c>
      <c r="E29" s="187">
        <v>1000</v>
      </c>
      <c r="F29" s="187"/>
      <c r="G29" s="190"/>
      <c r="H29" s="188"/>
      <c r="I29" s="340"/>
      <c r="J29" s="188"/>
    </row>
    <row r="30" spans="1:10">
      <c r="A30" s="318" t="s">
        <v>516</v>
      </c>
      <c r="B30" s="295">
        <v>3000</v>
      </c>
      <c r="C30" s="295">
        <v>2000</v>
      </c>
      <c r="D30" s="295"/>
      <c r="E30" s="187">
        <v>1000</v>
      </c>
      <c r="F30" s="187"/>
      <c r="G30" s="187"/>
      <c r="H30" s="188"/>
      <c r="I30" s="340"/>
      <c r="J30" s="188"/>
    </row>
    <row r="31" spans="1:10">
      <c r="A31" s="318" t="s">
        <v>763</v>
      </c>
      <c r="B31" s="295">
        <v>3000</v>
      </c>
      <c r="C31" s="295">
        <v>2000</v>
      </c>
      <c r="D31" s="295"/>
      <c r="E31" s="187"/>
      <c r="F31" s="187"/>
      <c r="G31" s="187"/>
      <c r="H31" s="186"/>
      <c r="I31" s="329">
        <v>2000</v>
      </c>
      <c r="J31" s="186">
        <v>4000</v>
      </c>
    </row>
    <row r="32" spans="1:10">
      <c r="A32" s="318" t="s">
        <v>33</v>
      </c>
      <c r="B32" s="295">
        <v>3000</v>
      </c>
      <c r="C32" s="295">
        <v>2000</v>
      </c>
      <c r="D32" s="295"/>
      <c r="E32" s="187">
        <v>1000</v>
      </c>
      <c r="F32" s="190"/>
      <c r="G32" s="190"/>
      <c r="H32" s="188"/>
      <c r="I32" s="365"/>
      <c r="J32" s="188"/>
    </row>
    <row r="33" spans="1:10">
      <c r="A33" s="318" t="s">
        <v>736</v>
      </c>
      <c r="B33" s="295">
        <v>3000</v>
      </c>
      <c r="C33" s="295">
        <v>2000</v>
      </c>
      <c r="D33" s="295"/>
      <c r="E33" s="187">
        <v>1000</v>
      </c>
      <c r="F33" s="187"/>
      <c r="G33" s="190"/>
      <c r="H33" s="188"/>
      <c r="I33" s="365" t="s">
        <v>20</v>
      </c>
      <c r="J33" s="188" t="s">
        <v>20</v>
      </c>
    </row>
    <row r="34" spans="1:10">
      <c r="A34" s="318" t="s">
        <v>171</v>
      </c>
      <c r="B34" s="295">
        <v>3000</v>
      </c>
      <c r="C34" s="295" t="s">
        <v>20</v>
      </c>
      <c r="D34" s="295">
        <v>1</v>
      </c>
      <c r="E34" s="187">
        <v>1000</v>
      </c>
      <c r="F34" s="187"/>
      <c r="G34" s="187"/>
      <c r="H34" s="186"/>
      <c r="I34" s="366"/>
      <c r="J34" s="188"/>
    </row>
    <row r="35" spans="1:10">
      <c r="A35" s="318" t="s">
        <v>601</v>
      </c>
      <c r="B35" s="295">
        <v>3000</v>
      </c>
      <c r="C35" s="295">
        <v>2000</v>
      </c>
      <c r="D35" s="295" t="s">
        <v>20</v>
      </c>
      <c r="E35" s="187">
        <v>1000</v>
      </c>
      <c r="F35" s="187"/>
      <c r="G35" s="187"/>
      <c r="H35" s="186"/>
      <c r="I35" s="329"/>
      <c r="J35" s="188"/>
    </row>
    <row r="36" spans="1:10">
      <c r="A36" s="318" t="s">
        <v>433</v>
      </c>
      <c r="B36" s="295">
        <v>3000</v>
      </c>
      <c r="C36" s="295">
        <v>2000</v>
      </c>
      <c r="D36" s="295" t="s">
        <v>20</v>
      </c>
      <c r="E36" s="187" t="s">
        <v>20</v>
      </c>
      <c r="F36" s="187"/>
      <c r="G36" s="187"/>
      <c r="H36" s="186"/>
      <c r="I36" s="329" t="s">
        <v>780</v>
      </c>
      <c r="J36" s="186">
        <v>4000</v>
      </c>
    </row>
    <row r="37" spans="1:10">
      <c r="A37" s="318" t="s">
        <v>45</v>
      </c>
      <c r="B37" s="295">
        <v>3000</v>
      </c>
      <c r="C37" s="295"/>
      <c r="D37" s="295">
        <v>1</v>
      </c>
      <c r="E37" s="187">
        <v>1000</v>
      </c>
      <c r="F37" s="187"/>
      <c r="G37" s="187"/>
      <c r="H37" s="186"/>
      <c r="I37" s="329"/>
      <c r="J37" s="186"/>
    </row>
    <row r="38" spans="1:10">
      <c r="A38" s="318" t="s">
        <v>42</v>
      </c>
      <c r="B38" s="295">
        <v>3000</v>
      </c>
      <c r="C38" s="295">
        <v>2000</v>
      </c>
      <c r="D38" s="295" t="s">
        <v>20</v>
      </c>
      <c r="E38" s="187">
        <v>1000</v>
      </c>
      <c r="F38" s="187"/>
      <c r="G38" s="190"/>
      <c r="H38" s="188"/>
      <c r="I38" s="340"/>
      <c r="J38" s="188"/>
    </row>
    <row r="39" spans="1:10">
      <c r="A39" s="318" t="s">
        <v>46</v>
      </c>
      <c r="B39" s="295">
        <v>3000</v>
      </c>
      <c r="C39" s="295" t="s">
        <v>20</v>
      </c>
      <c r="D39" s="295">
        <v>1</v>
      </c>
      <c r="E39" s="187">
        <v>1000</v>
      </c>
      <c r="F39" s="187"/>
      <c r="G39" s="190"/>
      <c r="H39" s="188"/>
      <c r="I39" s="340"/>
      <c r="J39" s="188"/>
    </row>
    <row r="40" spans="1:10">
      <c r="A40" s="318" t="s">
        <v>778</v>
      </c>
      <c r="B40" s="295">
        <v>3000</v>
      </c>
      <c r="C40" s="295">
        <v>2000</v>
      </c>
      <c r="D40" s="295"/>
      <c r="E40" s="187"/>
      <c r="F40" s="187"/>
      <c r="G40" s="190"/>
      <c r="H40" s="188"/>
      <c r="I40" s="329">
        <v>2000</v>
      </c>
      <c r="J40" s="186">
        <v>4000</v>
      </c>
    </row>
    <row r="41" spans="1:10">
      <c r="A41" s="318" t="s">
        <v>47</v>
      </c>
      <c r="B41" s="295">
        <v>3000</v>
      </c>
      <c r="C41" s="295">
        <v>2000</v>
      </c>
      <c r="D41" s="295" t="s">
        <v>20</v>
      </c>
      <c r="E41" s="187">
        <v>1000</v>
      </c>
      <c r="F41" s="187"/>
      <c r="G41" s="190"/>
      <c r="H41" s="188"/>
      <c r="I41" s="340"/>
      <c r="J41" s="188"/>
    </row>
    <row r="42" spans="1:10">
      <c r="A42" s="318" t="s">
        <v>48</v>
      </c>
      <c r="B42" s="295">
        <v>3000</v>
      </c>
      <c r="C42" s="295">
        <v>2000</v>
      </c>
      <c r="D42" s="295" t="s">
        <v>20</v>
      </c>
      <c r="E42" s="187">
        <v>1000</v>
      </c>
      <c r="F42" s="187"/>
      <c r="G42" s="190"/>
      <c r="H42" s="188"/>
      <c r="I42" s="340"/>
      <c r="J42" s="188"/>
    </row>
    <row r="43" spans="1:10">
      <c r="A43" s="318" t="s">
        <v>599</v>
      </c>
      <c r="B43" s="295">
        <v>3000</v>
      </c>
      <c r="C43" s="295">
        <v>2000</v>
      </c>
      <c r="D43" s="295" t="s">
        <v>20</v>
      </c>
      <c r="E43" s="187">
        <v>1000</v>
      </c>
      <c r="F43" s="187"/>
      <c r="G43" s="187"/>
      <c r="H43" s="186"/>
      <c r="I43" s="340"/>
      <c r="J43" s="188"/>
    </row>
    <row r="44" spans="1:10">
      <c r="A44" s="318" t="s">
        <v>611</v>
      </c>
      <c r="B44" s="295">
        <v>3000</v>
      </c>
      <c r="C44" s="295">
        <v>2000</v>
      </c>
      <c r="D44" s="295" t="s">
        <v>20</v>
      </c>
      <c r="E44" s="187">
        <v>1000</v>
      </c>
      <c r="F44" s="187"/>
      <c r="G44" s="187"/>
      <c r="H44" s="186"/>
      <c r="I44" s="340"/>
      <c r="J44" s="188"/>
    </row>
    <row r="45" spans="1:10">
      <c r="A45" s="318" t="s">
        <v>588</v>
      </c>
      <c r="B45" s="295">
        <v>3000</v>
      </c>
      <c r="C45" s="295">
        <v>2000</v>
      </c>
      <c r="D45" s="295" t="s">
        <v>20</v>
      </c>
      <c r="E45" s="187">
        <v>1000</v>
      </c>
      <c r="F45" s="187"/>
      <c r="G45" s="187"/>
      <c r="H45" s="186"/>
      <c r="I45" s="329"/>
      <c r="J45" s="188"/>
    </row>
    <row r="46" spans="1:10">
      <c r="A46" s="318" t="s">
        <v>593</v>
      </c>
      <c r="B46" s="295">
        <v>3000</v>
      </c>
      <c r="C46" s="295">
        <v>2000</v>
      </c>
      <c r="D46" s="295" t="s">
        <v>20</v>
      </c>
      <c r="E46" s="187">
        <v>1000</v>
      </c>
      <c r="F46" s="187"/>
      <c r="G46" s="187"/>
      <c r="H46" s="186"/>
      <c r="I46" s="329"/>
      <c r="J46" s="188"/>
    </row>
    <row r="47" spans="1:10">
      <c r="A47" s="319" t="s">
        <v>779</v>
      </c>
      <c r="B47" s="295">
        <v>3000</v>
      </c>
      <c r="C47" s="295">
        <v>2000</v>
      </c>
      <c r="D47" s="295"/>
      <c r="E47" s="187"/>
      <c r="F47" s="187"/>
      <c r="G47" s="187"/>
      <c r="H47" s="186"/>
      <c r="I47" s="329">
        <v>2000</v>
      </c>
      <c r="J47" s="186">
        <v>4000</v>
      </c>
    </row>
    <row r="48" spans="1:10">
      <c r="A48" s="319" t="s">
        <v>776</v>
      </c>
      <c r="B48" s="295">
        <v>3000</v>
      </c>
      <c r="C48" s="295"/>
      <c r="D48" s="295">
        <v>1</v>
      </c>
      <c r="E48" s="187"/>
      <c r="F48" s="187"/>
      <c r="G48" s="187"/>
      <c r="H48" s="186"/>
      <c r="I48" s="329">
        <v>2000</v>
      </c>
      <c r="J48" s="186">
        <v>4000</v>
      </c>
    </row>
    <row r="49" spans="1:10">
      <c r="A49" s="319" t="s">
        <v>775</v>
      </c>
      <c r="B49" s="295">
        <v>3000</v>
      </c>
      <c r="C49" s="295"/>
      <c r="D49" s="295">
        <v>1</v>
      </c>
      <c r="E49" s="187">
        <v>1000</v>
      </c>
      <c r="F49" s="187"/>
      <c r="G49" s="187"/>
      <c r="H49" s="186"/>
      <c r="I49" s="329"/>
      <c r="J49" s="188"/>
    </row>
    <row r="50" spans="1:10">
      <c r="A50" s="319" t="s">
        <v>766</v>
      </c>
      <c r="B50" s="295">
        <v>3000</v>
      </c>
      <c r="C50" s="295">
        <v>2000</v>
      </c>
      <c r="D50" s="295" t="s">
        <v>20</v>
      </c>
      <c r="E50" s="187" t="s">
        <v>20</v>
      </c>
      <c r="F50" s="187"/>
      <c r="G50" s="187"/>
      <c r="H50" s="186"/>
      <c r="I50" s="329">
        <v>2000</v>
      </c>
      <c r="J50" s="188"/>
    </row>
    <row r="51" spans="1:10">
      <c r="A51" s="319" t="s">
        <v>755</v>
      </c>
      <c r="B51" s="295">
        <v>3000</v>
      </c>
      <c r="C51" s="295">
        <v>2000</v>
      </c>
      <c r="D51" s="295"/>
      <c r="E51" s="187" t="s">
        <v>2</v>
      </c>
      <c r="F51" s="187"/>
      <c r="G51" s="187"/>
      <c r="H51" s="186"/>
      <c r="I51" s="329">
        <v>2000</v>
      </c>
      <c r="J51" s="186">
        <v>4000</v>
      </c>
    </row>
    <row r="52" spans="1:10">
      <c r="A52" s="319" t="s">
        <v>163</v>
      </c>
      <c r="B52" s="295">
        <v>3000</v>
      </c>
      <c r="C52" s="295">
        <v>2000</v>
      </c>
      <c r="D52" s="295"/>
      <c r="E52" s="187">
        <v>1000</v>
      </c>
      <c r="F52" s="187"/>
      <c r="G52" s="187"/>
      <c r="H52" s="188"/>
      <c r="I52" s="365"/>
      <c r="J52" s="188"/>
    </row>
    <row r="53" spans="1:10">
      <c r="A53" s="319" t="s">
        <v>140</v>
      </c>
      <c r="B53" s="295">
        <v>3000</v>
      </c>
      <c r="C53" s="295">
        <v>2000</v>
      </c>
      <c r="D53" s="295" t="s">
        <v>20</v>
      </c>
      <c r="E53" s="187">
        <v>1000</v>
      </c>
      <c r="F53" s="187"/>
      <c r="G53" s="187"/>
      <c r="H53" s="188"/>
      <c r="I53" s="365"/>
      <c r="J53" s="188"/>
    </row>
    <row r="54" spans="1:10">
      <c r="A54" s="319" t="s">
        <v>753</v>
      </c>
      <c r="B54" s="295">
        <v>3000</v>
      </c>
      <c r="C54" s="295">
        <v>2000</v>
      </c>
      <c r="D54" s="295"/>
      <c r="E54" s="187" t="s">
        <v>20</v>
      </c>
      <c r="F54" s="187"/>
      <c r="G54" s="190"/>
      <c r="H54" s="188"/>
      <c r="I54" s="415">
        <v>2000</v>
      </c>
      <c r="J54" s="414">
        <v>4000</v>
      </c>
    </row>
    <row r="55" spans="1:10">
      <c r="A55" s="319" t="s">
        <v>641</v>
      </c>
      <c r="B55" s="295">
        <v>3000</v>
      </c>
      <c r="C55" s="295">
        <v>2000</v>
      </c>
      <c r="D55" s="295"/>
      <c r="E55" s="187">
        <v>1000</v>
      </c>
      <c r="F55" s="187"/>
      <c r="G55" s="190"/>
      <c r="H55" s="188"/>
      <c r="I55" s="365"/>
      <c r="J55" s="188"/>
    </row>
    <row r="56" spans="1:10">
      <c r="A56" s="319" t="s">
        <v>764</v>
      </c>
      <c r="B56" s="295">
        <v>3000</v>
      </c>
      <c r="C56" s="295">
        <v>2000</v>
      </c>
      <c r="D56" s="295"/>
      <c r="E56" s="187"/>
      <c r="F56" s="187"/>
      <c r="G56" s="187"/>
      <c r="H56" s="186"/>
      <c r="I56" s="329">
        <v>2000</v>
      </c>
      <c r="J56" s="186">
        <v>4000</v>
      </c>
    </row>
    <row r="57" spans="1:10">
      <c r="A57" s="319" t="s">
        <v>108</v>
      </c>
      <c r="B57" s="295">
        <v>3000</v>
      </c>
      <c r="C57" s="295">
        <v>2000</v>
      </c>
      <c r="D57" s="295"/>
      <c r="E57" s="187">
        <v>1000</v>
      </c>
      <c r="F57" s="187"/>
      <c r="G57" s="187"/>
      <c r="H57" s="188"/>
      <c r="I57" s="340" t="s">
        <v>20</v>
      </c>
      <c r="J57" s="188" t="s">
        <v>20</v>
      </c>
    </row>
    <row r="58" spans="1:10">
      <c r="A58" s="319" t="s">
        <v>55</v>
      </c>
      <c r="B58" s="295">
        <v>3000</v>
      </c>
      <c r="C58" s="295">
        <v>2000</v>
      </c>
      <c r="D58" s="295"/>
      <c r="E58" s="187">
        <v>1000</v>
      </c>
      <c r="F58" s="187"/>
      <c r="G58" s="190"/>
      <c r="H58" s="188"/>
      <c r="I58" s="340" t="s">
        <v>20</v>
      </c>
      <c r="J58" s="188" t="s">
        <v>20</v>
      </c>
    </row>
    <row r="59" spans="1:10">
      <c r="A59" s="319" t="s">
        <v>97</v>
      </c>
      <c r="B59" s="295">
        <v>3000</v>
      </c>
      <c r="C59" s="295"/>
      <c r="D59" s="295">
        <v>1</v>
      </c>
      <c r="E59" s="187">
        <v>1000</v>
      </c>
      <c r="F59" s="187"/>
      <c r="G59" s="190"/>
      <c r="H59" s="188"/>
      <c r="I59" s="340"/>
      <c r="J59" s="188"/>
    </row>
    <row r="60" spans="1:10">
      <c r="A60" s="319" t="s">
        <v>761</v>
      </c>
      <c r="B60" s="295">
        <v>3000</v>
      </c>
      <c r="C60" s="295" t="s">
        <v>20</v>
      </c>
      <c r="D60" s="295">
        <v>1</v>
      </c>
      <c r="E60" s="187"/>
      <c r="F60" s="187"/>
      <c r="G60" s="187"/>
      <c r="H60" s="186">
        <v>2000</v>
      </c>
      <c r="I60" s="329" t="s">
        <v>20</v>
      </c>
      <c r="J60" s="186" t="s">
        <v>20</v>
      </c>
    </row>
    <row r="61" spans="1:10">
      <c r="A61" s="319" t="s">
        <v>339</v>
      </c>
      <c r="B61" s="295">
        <v>3000</v>
      </c>
      <c r="C61" s="295">
        <v>2000</v>
      </c>
      <c r="D61" s="295"/>
      <c r="E61" s="187"/>
      <c r="F61" s="187"/>
      <c r="G61" s="187"/>
      <c r="H61" s="369" t="s">
        <v>20</v>
      </c>
      <c r="I61" s="329">
        <v>2000</v>
      </c>
      <c r="J61" s="186" t="s">
        <v>20</v>
      </c>
    </row>
    <row r="62" spans="1:10">
      <c r="A62" s="319" t="s">
        <v>451</v>
      </c>
      <c r="B62" s="295">
        <v>3000</v>
      </c>
      <c r="C62" s="295" t="s">
        <v>20</v>
      </c>
      <c r="D62" s="295">
        <v>1</v>
      </c>
      <c r="E62" s="187" t="s">
        <v>2</v>
      </c>
      <c r="F62" s="187"/>
      <c r="G62" s="187"/>
      <c r="H62" s="369"/>
      <c r="I62" s="329">
        <v>2000</v>
      </c>
      <c r="J62" s="186">
        <v>4000</v>
      </c>
    </row>
    <row r="63" spans="1:10">
      <c r="A63" s="319" t="s">
        <v>765</v>
      </c>
      <c r="B63" s="295">
        <v>3000</v>
      </c>
      <c r="C63" s="295">
        <v>2000</v>
      </c>
      <c r="D63" s="295"/>
      <c r="E63" s="361"/>
      <c r="F63" s="187"/>
      <c r="G63" s="187"/>
      <c r="H63" s="370"/>
      <c r="I63" s="341">
        <v>2000</v>
      </c>
      <c r="J63" s="315">
        <v>4000</v>
      </c>
    </row>
    <row r="64" spans="1:10">
      <c r="A64" s="319" t="s">
        <v>754</v>
      </c>
      <c r="B64" s="295">
        <v>3000</v>
      </c>
      <c r="C64" s="295">
        <v>2000</v>
      </c>
      <c r="D64" s="295"/>
      <c r="E64" s="187">
        <v>1000</v>
      </c>
      <c r="F64" s="187"/>
      <c r="G64" s="190"/>
      <c r="H64" s="371"/>
      <c r="I64" s="342" t="s">
        <v>20</v>
      </c>
      <c r="J64" s="298" t="s">
        <v>20</v>
      </c>
    </row>
    <row r="65" spans="1:10">
      <c r="A65" s="319" t="s">
        <v>57</v>
      </c>
      <c r="B65" s="295"/>
      <c r="C65" s="295"/>
      <c r="D65" s="295"/>
      <c r="E65" s="187" t="s">
        <v>20</v>
      </c>
      <c r="F65" s="187"/>
      <c r="G65" s="190"/>
      <c r="H65" s="371"/>
      <c r="I65" s="342"/>
      <c r="J65" s="298"/>
    </row>
    <row r="66" spans="1:10">
      <c r="A66" s="319" t="s">
        <v>759</v>
      </c>
      <c r="B66" s="295">
        <v>3000</v>
      </c>
      <c r="C66" s="295"/>
      <c r="D66" s="295">
        <v>1</v>
      </c>
      <c r="E66" s="187"/>
      <c r="F66" s="187"/>
      <c r="G66" s="187"/>
      <c r="H66" s="370"/>
      <c r="I66" s="341" t="s">
        <v>780</v>
      </c>
      <c r="J66" s="315">
        <v>4000</v>
      </c>
    </row>
    <row r="67" spans="1:10">
      <c r="A67" s="319" t="s">
        <v>75</v>
      </c>
      <c r="B67" s="295">
        <v>3000</v>
      </c>
      <c r="C67" s="295"/>
      <c r="D67" s="295">
        <v>1</v>
      </c>
      <c r="E67" s="187"/>
      <c r="F67" s="187"/>
      <c r="G67" s="187"/>
      <c r="H67" s="315"/>
      <c r="I67" s="341">
        <v>2000</v>
      </c>
      <c r="J67" s="315">
        <v>4000</v>
      </c>
    </row>
    <row r="68" spans="1:10">
      <c r="A68" s="319" t="s">
        <v>767</v>
      </c>
      <c r="B68" s="343">
        <v>3000</v>
      </c>
      <c r="C68" s="295">
        <v>2000</v>
      </c>
      <c r="D68" s="295"/>
      <c r="E68" s="187">
        <v>1000</v>
      </c>
      <c r="F68" s="187"/>
      <c r="G68" s="187"/>
      <c r="H68" s="315"/>
      <c r="I68" s="367"/>
      <c r="J68" s="315"/>
    </row>
    <row r="69" spans="1:10">
      <c r="A69" s="319" t="s">
        <v>768</v>
      </c>
      <c r="B69" s="343">
        <v>3000</v>
      </c>
      <c r="C69" s="295">
        <v>2000</v>
      </c>
      <c r="D69" s="295"/>
      <c r="E69" s="187">
        <v>1000</v>
      </c>
      <c r="F69" s="187"/>
      <c r="G69" s="187"/>
      <c r="H69" s="315"/>
      <c r="I69" s="367"/>
      <c r="J69" s="315"/>
    </row>
    <row r="70" spans="1:10">
      <c r="A70" s="319" t="s">
        <v>158</v>
      </c>
      <c r="B70" s="343">
        <v>3000</v>
      </c>
      <c r="C70" s="295" t="s">
        <v>20</v>
      </c>
      <c r="D70" s="295">
        <v>1</v>
      </c>
      <c r="E70" s="187">
        <v>1000</v>
      </c>
      <c r="F70" s="187"/>
      <c r="G70" s="190"/>
      <c r="H70" s="298"/>
      <c r="I70" s="342" t="s">
        <v>20</v>
      </c>
      <c r="J70" s="298" t="s">
        <v>20</v>
      </c>
    </row>
    <row r="71" spans="1:10">
      <c r="A71" s="319" t="s">
        <v>437</v>
      </c>
      <c r="B71" s="343"/>
      <c r="C71" s="295">
        <v>2000</v>
      </c>
      <c r="D71" s="295"/>
      <c r="E71" s="187">
        <v>1000</v>
      </c>
      <c r="F71" s="187"/>
      <c r="G71" s="190"/>
      <c r="H71" s="298"/>
      <c r="I71" s="342"/>
      <c r="J71" s="298"/>
    </row>
    <row r="72" spans="1:10">
      <c r="A72" s="350" t="s">
        <v>774</v>
      </c>
      <c r="B72" s="343">
        <v>3000</v>
      </c>
      <c r="C72" s="295">
        <v>2000</v>
      </c>
      <c r="D72" s="295"/>
      <c r="E72" s="187"/>
      <c r="F72" s="187"/>
      <c r="G72" s="187"/>
      <c r="H72" s="315"/>
      <c r="I72" s="341">
        <v>2000</v>
      </c>
      <c r="J72" s="315">
        <v>4000</v>
      </c>
    </row>
    <row r="73" spans="1:10">
      <c r="A73" s="350" t="s">
        <v>773</v>
      </c>
      <c r="B73" s="343">
        <v>3000</v>
      </c>
      <c r="C73" s="295">
        <v>2000</v>
      </c>
      <c r="D73" s="295"/>
      <c r="E73" s="187"/>
      <c r="F73" s="187"/>
      <c r="G73" s="187"/>
      <c r="H73" s="315"/>
      <c r="I73" s="341">
        <v>2000</v>
      </c>
      <c r="J73" s="315">
        <v>4000</v>
      </c>
    </row>
    <row r="74" spans="1:10">
      <c r="A74" s="350" t="s">
        <v>770</v>
      </c>
      <c r="B74" s="343">
        <v>3000</v>
      </c>
      <c r="C74" s="295">
        <v>2000</v>
      </c>
      <c r="D74" s="295"/>
      <c r="E74" s="187">
        <v>1000</v>
      </c>
      <c r="F74" s="187"/>
      <c r="G74" s="187"/>
      <c r="H74" s="315"/>
      <c r="I74" s="341"/>
      <c r="J74" s="315"/>
    </row>
    <row r="75" spans="1:10">
      <c r="A75" s="350" t="s">
        <v>260</v>
      </c>
      <c r="B75" s="343">
        <v>3000</v>
      </c>
      <c r="C75" s="295"/>
      <c r="D75" s="295">
        <v>1</v>
      </c>
      <c r="E75" s="187">
        <v>1000</v>
      </c>
      <c r="F75" s="187"/>
      <c r="G75" s="187"/>
      <c r="H75" s="315"/>
      <c r="I75" s="341"/>
      <c r="J75" s="315"/>
    </row>
    <row r="76" spans="1:10">
      <c r="A76" s="350" t="s">
        <v>771</v>
      </c>
      <c r="B76" s="343">
        <v>3000</v>
      </c>
      <c r="C76" s="295">
        <v>2000</v>
      </c>
      <c r="D76" s="295"/>
      <c r="E76" s="187">
        <v>1000</v>
      </c>
      <c r="F76" s="187"/>
      <c r="G76" s="187"/>
      <c r="H76" s="315"/>
      <c r="I76" s="341"/>
      <c r="J76" s="315"/>
    </row>
    <row r="77" spans="1:10">
      <c r="A77" s="320" t="s">
        <v>62</v>
      </c>
      <c r="B77" s="343">
        <v>3000</v>
      </c>
      <c r="C77" s="295"/>
      <c r="D77" s="295">
        <v>1</v>
      </c>
      <c r="E77" s="187">
        <v>1000</v>
      </c>
      <c r="F77" s="190"/>
      <c r="G77" s="190"/>
      <c r="H77" s="188"/>
      <c r="I77" s="365"/>
      <c r="J77" s="188"/>
    </row>
    <row r="78" spans="1:10">
      <c r="A78" s="351" t="s">
        <v>63</v>
      </c>
      <c r="B78" s="295">
        <v>3000</v>
      </c>
      <c r="C78" s="295">
        <v>2000</v>
      </c>
      <c r="D78" s="295" t="s">
        <v>20</v>
      </c>
      <c r="E78" s="187">
        <v>1000</v>
      </c>
      <c r="F78" s="187"/>
      <c r="G78" s="190"/>
      <c r="H78" s="188"/>
      <c r="I78" s="340"/>
      <c r="J78" s="188"/>
    </row>
    <row r="79" spans="1:10">
      <c r="A79" s="98"/>
      <c r="B79" s="296"/>
      <c r="C79" s="296"/>
      <c r="D79" s="345"/>
      <c r="E79" s="346"/>
      <c r="F79" s="346"/>
      <c r="G79" s="346"/>
      <c r="H79" s="305"/>
      <c r="I79" s="347"/>
      <c r="J79" s="305"/>
    </row>
    <row r="80" spans="1:10" ht="16.5" thickBot="1">
      <c r="A80" s="65" t="s">
        <v>20</v>
      </c>
      <c r="B80" s="300"/>
      <c r="C80" s="348"/>
      <c r="D80" s="348"/>
      <c r="E80" s="302"/>
      <c r="F80" s="302"/>
      <c r="G80" s="302"/>
      <c r="H80" s="304"/>
      <c r="I80" s="311"/>
      <c r="J80" s="304"/>
    </row>
    <row r="81" spans="1:10" ht="16.5" thickBot="1">
      <c r="A81" s="65" t="s">
        <v>20</v>
      </c>
      <c r="B81" s="176">
        <f t="shared" ref="B81:J81" si="0">SUM(B6:B78)</f>
        <v>201000</v>
      </c>
      <c r="C81" s="176">
        <f t="shared" si="0"/>
        <v>104000</v>
      </c>
      <c r="D81" s="176">
        <f t="shared" si="0"/>
        <v>20</v>
      </c>
      <c r="E81" s="177">
        <f t="shared" si="0"/>
        <v>48000</v>
      </c>
      <c r="F81" s="177">
        <f t="shared" si="0"/>
        <v>0</v>
      </c>
      <c r="G81" s="177">
        <f t="shared" si="0"/>
        <v>0</v>
      </c>
      <c r="H81" s="177">
        <f t="shared" si="0"/>
        <v>2000</v>
      </c>
      <c r="I81" s="177">
        <f t="shared" si="0"/>
        <v>40000</v>
      </c>
      <c r="J81" s="178">
        <f t="shared" si="0"/>
        <v>76000</v>
      </c>
    </row>
    <row r="82" spans="1:10" ht="16.5" thickBot="1">
      <c r="A82" s="412" t="s">
        <v>581</v>
      </c>
      <c r="B82" s="655">
        <f>(B81+C81+G81+J81)</f>
        <v>381000</v>
      </c>
      <c r="C82" s="641"/>
      <c r="D82" s="641"/>
      <c r="E82" s="641"/>
      <c r="F82" s="641"/>
      <c r="G82" s="641"/>
      <c r="H82" s="641"/>
      <c r="I82" s="641"/>
      <c r="J82" s="642"/>
    </row>
    <row r="83" spans="1:10" ht="16.5" thickBot="1">
      <c r="A83" s="412" t="s">
        <v>582</v>
      </c>
      <c r="B83" s="655">
        <f>(E81+F81+H81+I81)</f>
        <v>90000</v>
      </c>
      <c r="C83" s="641"/>
      <c r="D83" s="641"/>
      <c r="E83" s="641"/>
      <c r="F83" s="641"/>
      <c r="G83" s="641"/>
      <c r="H83" s="641"/>
      <c r="I83" s="641"/>
      <c r="J83" s="642"/>
    </row>
    <row r="84" spans="1:10">
      <c r="B84" s="7"/>
    </row>
    <row r="85" spans="1:10">
      <c r="A85" s="556" t="s">
        <v>20</v>
      </c>
      <c r="B85" s="556"/>
      <c r="C85" s="556"/>
      <c r="D85" s="556"/>
      <c r="E85" s="556"/>
      <c r="F85" s="556"/>
      <c r="G85" s="556"/>
      <c r="H85" s="556"/>
      <c r="I85" s="556"/>
      <c r="J85" s="556"/>
    </row>
  </sheetData>
  <mergeCells count="8">
    <mergeCell ref="A85:J85"/>
    <mergeCell ref="B82:J82"/>
    <mergeCell ref="B83:J83"/>
    <mergeCell ref="A1:J1"/>
    <mergeCell ref="E2:G2"/>
    <mergeCell ref="H2:J2"/>
    <mergeCell ref="F3:G3"/>
    <mergeCell ref="I3:J3"/>
  </mergeCells>
  <pageMargins left="0.7" right="0.7" top="0.75" bottom="0.75" header="0.3" footer="0.3"/>
  <pageSetup paperSize="9"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42A6B-14FF-47E8-8CD9-920AA07E9410}">
  <dimension ref="A1:P94"/>
  <sheetViews>
    <sheetView workbookViewId="0">
      <pane ySplit="4" topLeftCell="A5" activePane="bottomLeft" state="frozen"/>
      <selection pane="bottomLeft" activeCell="P6" sqref="P6"/>
    </sheetView>
  </sheetViews>
  <sheetFormatPr baseColWidth="10" defaultColWidth="7" defaultRowHeight="15.75"/>
  <cols>
    <col min="1" max="1" width="16" style="416" customWidth="1"/>
    <col min="2" max="3" width="5.5" style="416" customWidth="1"/>
    <col min="4" max="4" width="6.125" style="416" customWidth="1"/>
    <col min="5" max="5" width="5.875" style="416" customWidth="1"/>
    <col min="6" max="6" width="6" style="416" customWidth="1"/>
    <col min="7" max="7" width="5.875" style="416" customWidth="1"/>
    <col min="8" max="8" width="5.625" style="416" customWidth="1"/>
    <col min="9" max="9" width="5.375" style="416" customWidth="1"/>
    <col min="10" max="10" width="6.375" style="416" customWidth="1"/>
    <col min="11" max="11" width="5.25" style="416" customWidth="1"/>
    <col min="12" max="12" width="5.625" style="416" customWidth="1"/>
    <col min="13" max="16384" width="7" style="416"/>
  </cols>
  <sheetData>
    <row r="1" spans="1:12" ht="58.5" customHeight="1">
      <c r="A1" s="679" t="s">
        <v>781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</row>
    <row r="2" spans="1:12" ht="19.7" customHeight="1">
      <c r="A2" s="682" t="s">
        <v>782</v>
      </c>
      <c r="B2" s="683"/>
      <c r="C2" s="417"/>
      <c r="D2" s="684" t="s">
        <v>783</v>
      </c>
      <c r="E2" s="685"/>
      <c r="F2" s="685"/>
      <c r="G2" s="686"/>
      <c r="H2" s="687" t="s">
        <v>784</v>
      </c>
      <c r="I2" s="688"/>
      <c r="J2" s="688"/>
      <c r="K2" s="688"/>
      <c r="L2" s="689"/>
    </row>
    <row r="3" spans="1:12" ht="19.7" customHeight="1">
      <c r="A3" s="690" t="s">
        <v>785</v>
      </c>
      <c r="B3" s="691"/>
      <c r="C3" s="418"/>
      <c r="D3" s="419" t="s">
        <v>786</v>
      </c>
      <c r="E3" s="692" t="s">
        <v>787</v>
      </c>
      <c r="F3" s="693"/>
      <c r="G3" s="420" t="s">
        <v>788</v>
      </c>
      <c r="H3" s="420" t="s">
        <v>786</v>
      </c>
      <c r="I3" s="684" t="s">
        <v>787</v>
      </c>
      <c r="J3" s="686"/>
      <c r="K3" s="692" t="s">
        <v>788</v>
      </c>
      <c r="L3" s="693"/>
    </row>
    <row r="4" spans="1:12" ht="21.6" customHeight="1">
      <c r="A4" s="671">
        <v>1200</v>
      </c>
      <c r="B4" s="672"/>
      <c r="C4" s="421">
        <v>4000</v>
      </c>
      <c r="D4" s="419" t="s">
        <v>789</v>
      </c>
      <c r="E4" s="420" t="s">
        <v>789</v>
      </c>
      <c r="F4" s="420" t="s">
        <v>790</v>
      </c>
      <c r="G4" s="420" t="s">
        <v>789</v>
      </c>
      <c r="H4" s="420" t="s">
        <v>789</v>
      </c>
      <c r="I4" s="420" t="s">
        <v>789</v>
      </c>
      <c r="J4" s="422" t="s">
        <v>790</v>
      </c>
      <c r="K4" s="420" t="s">
        <v>789</v>
      </c>
      <c r="L4" s="420" t="s">
        <v>790</v>
      </c>
    </row>
    <row r="5" spans="1:12" ht="16.5" customHeight="1">
      <c r="A5" s="423" t="s">
        <v>791</v>
      </c>
      <c r="B5" s="424" t="s">
        <v>792</v>
      </c>
      <c r="C5" s="424" t="s">
        <v>793</v>
      </c>
      <c r="D5" s="425">
        <v>2000</v>
      </c>
      <c r="E5" s="426">
        <v>2000</v>
      </c>
      <c r="F5" s="426">
        <v>5000</v>
      </c>
      <c r="G5" s="426">
        <v>1000</v>
      </c>
      <c r="H5" s="427">
        <v>2000</v>
      </c>
      <c r="I5" s="426">
        <v>2000</v>
      </c>
      <c r="J5" s="428">
        <v>5000</v>
      </c>
      <c r="K5" s="426">
        <v>1000</v>
      </c>
      <c r="L5" s="429">
        <v>2000</v>
      </c>
    </row>
    <row r="6" spans="1:12" ht="15.6" customHeight="1">
      <c r="A6" s="430" t="s">
        <v>794</v>
      </c>
      <c r="B6" s="431">
        <v>1200</v>
      </c>
      <c r="C6" s="432"/>
      <c r="D6" s="432"/>
      <c r="E6" s="432"/>
      <c r="F6" s="432"/>
      <c r="G6" s="433">
        <v>1000</v>
      </c>
      <c r="H6" s="432"/>
      <c r="I6" s="432"/>
      <c r="J6" s="432"/>
      <c r="K6" s="432"/>
      <c r="L6" s="432"/>
    </row>
    <row r="7" spans="1:12" ht="15.6" customHeight="1">
      <c r="A7" s="430" t="s">
        <v>795</v>
      </c>
      <c r="B7" s="431">
        <v>1200</v>
      </c>
      <c r="C7" s="431">
        <v>2000</v>
      </c>
      <c r="D7" s="432"/>
      <c r="E7" s="432"/>
      <c r="F7" s="432"/>
      <c r="G7" s="432"/>
      <c r="H7" s="432"/>
      <c r="I7" s="433">
        <v>2000</v>
      </c>
      <c r="J7" s="437">
        <v>5000</v>
      </c>
      <c r="K7" s="432"/>
      <c r="L7" s="432"/>
    </row>
    <row r="8" spans="1:12" ht="15.6" customHeight="1">
      <c r="A8" s="430" t="s">
        <v>796</v>
      </c>
      <c r="B8" s="431">
        <v>1200</v>
      </c>
      <c r="C8" s="432"/>
      <c r="D8" s="432"/>
      <c r="E8" s="432"/>
      <c r="F8" s="432"/>
      <c r="G8" s="432"/>
      <c r="H8" s="432"/>
      <c r="I8" s="432"/>
      <c r="J8" s="438"/>
      <c r="K8" s="433">
        <v>1000</v>
      </c>
      <c r="L8" s="431">
        <v>2000</v>
      </c>
    </row>
    <row r="9" spans="1:12" ht="15.6" customHeight="1">
      <c r="A9" s="430" t="s">
        <v>797</v>
      </c>
      <c r="B9" s="431">
        <v>1200</v>
      </c>
      <c r="C9" s="431">
        <v>2000</v>
      </c>
      <c r="D9" s="433">
        <v>2000</v>
      </c>
      <c r="E9" s="432"/>
      <c r="F9" s="432"/>
      <c r="G9" s="432"/>
      <c r="H9" s="432"/>
      <c r="I9" s="432"/>
      <c r="J9" s="438"/>
      <c r="K9" s="432"/>
      <c r="L9" s="432"/>
    </row>
    <row r="10" spans="1:12" ht="15.6" customHeight="1">
      <c r="A10" s="430" t="s">
        <v>798</v>
      </c>
      <c r="B10" s="431">
        <v>1200</v>
      </c>
      <c r="C10" s="432"/>
      <c r="D10" s="438"/>
      <c r="E10" s="432"/>
      <c r="F10" s="440">
        <v>2000</v>
      </c>
      <c r="G10" s="433">
        <v>1000</v>
      </c>
      <c r="H10" s="432"/>
      <c r="I10" s="432"/>
      <c r="J10" s="438"/>
      <c r="K10" s="432"/>
      <c r="L10" s="432"/>
    </row>
    <row r="11" spans="1:12" ht="15.75" customHeight="1">
      <c r="A11" s="430" t="s">
        <v>799</v>
      </c>
      <c r="B11" s="431">
        <v>1200</v>
      </c>
      <c r="C11" s="432"/>
      <c r="D11" s="433" t="s">
        <v>20</v>
      </c>
      <c r="E11" s="440">
        <v>2000</v>
      </c>
      <c r="F11" s="440">
        <v>5000</v>
      </c>
      <c r="G11" s="432"/>
      <c r="H11" s="432"/>
      <c r="I11" s="432"/>
      <c r="J11" s="438"/>
      <c r="K11" s="432"/>
      <c r="L11" s="432"/>
    </row>
    <row r="12" spans="1:12" ht="15.6" customHeight="1">
      <c r="A12" s="430" t="s">
        <v>800</v>
      </c>
      <c r="B12" s="431">
        <v>1200</v>
      </c>
      <c r="C12" s="432"/>
      <c r="D12" s="438"/>
      <c r="E12" s="432"/>
      <c r="F12" s="432"/>
      <c r="G12" s="432"/>
      <c r="H12" s="432"/>
      <c r="I12" s="432"/>
      <c r="J12" s="438"/>
      <c r="K12" s="432"/>
      <c r="L12" s="432"/>
    </row>
    <row r="13" spans="1:12" ht="15.6" customHeight="1">
      <c r="A13" s="430" t="s">
        <v>801</v>
      </c>
      <c r="B13" s="431">
        <v>1200</v>
      </c>
      <c r="C13" s="432"/>
      <c r="D13" s="433">
        <v>2000</v>
      </c>
      <c r="E13" s="432"/>
      <c r="F13" s="432"/>
      <c r="G13" s="432"/>
      <c r="H13" s="432"/>
      <c r="I13" s="432"/>
      <c r="J13" s="438"/>
      <c r="K13" s="432"/>
      <c r="L13" s="432"/>
    </row>
    <row r="14" spans="1:12" ht="15.6" customHeight="1">
      <c r="A14" s="430" t="s">
        <v>802</v>
      </c>
      <c r="B14" s="431">
        <v>1200</v>
      </c>
      <c r="C14" s="432"/>
      <c r="D14" s="438"/>
      <c r="E14" s="432"/>
      <c r="F14" s="432"/>
      <c r="G14" s="433">
        <v>1000</v>
      </c>
      <c r="H14" s="432"/>
      <c r="I14" s="432"/>
      <c r="J14" s="438"/>
      <c r="K14" s="432"/>
      <c r="L14" s="432"/>
    </row>
    <row r="15" spans="1:12" ht="15.6" customHeight="1">
      <c r="A15" s="430" t="s">
        <v>803</v>
      </c>
      <c r="B15" s="431">
        <v>1200</v>
      </c>
      <c r="C15" s="432"/>
      <c r="D15" s="438"/>
      <c r="E15" s="432"/>
      <c r="F15" s="432"/>
      <c r="G15" s="432"/>
      <c r="H15" s="439">
        <v>2000</v>
      </c>
      <c r="I15" s="433" t="s">
        <v>20</v>
      </c>
      <c r="J15" s="433" t="s">
        <v>20</v>
      </c>
      <c r="K15" s="432"/>
      <c r="L15" s="432"/>
    </row>
    <row r="16" spans="1:12" ht="15.6" customHeight="1">
      <c r="A16" s="430" t="s">
        <v>804</v>
      </c>
      <c r="B16" s="431">
        <v>1200</v>
      </c>
      <c r="C16" s="432"/>
      <c r="D16" s="438"/>
      <c r="E16" s="432"/>
      <c r="F16" s="432"/>
      <c r="G16" s="432"/>
      <c r="H16" s="432"/>
      <c r="I16" s="433">
        <v>2000</v>
      </c>
      <c r="J16" s="433">
        <v>5000</v>
      </c>
      <c r="K16" s="432"/>
      <c r="L16" s="432"/>
    </row>
    <row r="17" spans="1:12" ht="15.6" customHeight="1">
      <c r="A17" s="430" t="s">
        <v>805</v>
      </c>
      <c r="B17" s="432"/>
      <c r="C17" s="431">
        <v>2000</v>
      </c>
      <c r="D17" s="438"/>
      <c r="E17" s="432"/>
      <c r="F17" s="432"/>
      <c r="G17" s="432"/>
      <c r="H17" s="432"/>
      <c r="I17" s="433">
        <v>2000</v>
      </c>
      <c r="J17" s="433">
        <v>5000</v>
      </c>
      <c r="K17" s="432"/>
      <c r="L17" s="432"/>
    </row>
    <row r="18" spans="1:12" ht="15.6" customHeight="1">
      <c r="A18" s="430" t="s">
        <v>806</v>
      </c>
      <c r="B18" s="431">
        <v>1200</v>
      </c>
      <c r="C18" s="431">
        <v>2000</v>
      </c>
      <c r="D18" s="433">
        <v>2000</v>
      </c>
      <c r="E18" s="432"/>
      <c r="F18" s="432"/>
      <c r="G18" s="432"/>
      <c r="H18" s="432"/>
      <c r="I18" s="432"/>
      <c r="J18" s="438"/>
      <c r="K18" s="432"/>
      <c r="L18" s="432"/>
    </row>
    <row r="19" spans="1:12" ht="15.6" customHeight="1">
      <c r="A19" s="430" t="s">
        <v>807</v>
      </c>
      <c r="B19" s="431">
        <v>1200</v>
      </c>
      <c r="C19" s="431">
        <v>2000</v>
      </c>
      <c r="D19" s="438"/>
      <c r="E19" s="432"/>
      <c r="F19" s="432"/>
      <c r="G19" s="432"/>
      <c r="H19" s="432"/>
      <c r="I19" s="433">
        <v>2000</v>
      </c>
      <c r="J19" s="433">
        <v>5000</v>
      </c>
      <c r="K19" s="432"/>
      <c r="L19" s="432"/>
    </row>
    <row r="20" spans="1:12" ht="15.6" customHeight="1">
      <c r="A20" s="430" t="s">
        <v>808</v>
      </c>
      <c r="B20" s="431">
        <v>1200</v>
      </c>
      <c r="C20" s="432"/>
      <c r="D20" s="438"/>
      <c r="E20" s="432"/>
      <c r="F20" s="432"/>
      <c r="G20" s="432"/>
      <c r="H20" s="432"/>
      <c r="I20" s="433">
        <v>2000</v>
      </c>
      <c r="J20" s="433">
        <v>5000</v>
      </c>
      <c r="K20" s="432"/>
      <c r="L20" s="432"/>
    </row>
    <row r="21" spans="1:12" ht="15.6" customHeight="1">
      <c r="A21" s="430" t="s">
        <v>809</v>
      </c>
      <c r="B21" s="431">
        <v>1200</v>
      </c>
      <c r="C21" s="432"/>
      <c r="D21" s="438"/>
      <c r="E21" s="432"/>
      <c r="F21" s="432"/>
      <c r="G21" s="432"/>
      <c r="H21" s="432"/>
      <c r="I21" s="432"/>
      <c r="J21" s="438"/>
      <c r="K21" s="433">
        <v>1000</v>
      </c>
      <c r="L21" s="431">
        <v>2000</v>
      </c>
    </row>
    <row r="22" spans="1:12" ht="15.6" customHeight="1">
      <c r="A22" s="430" t="s">
        <v>810</v>
      </c>
      <c r="B22" s="431">
        <v>1200</v>
      </c>
      <c r="C22" s="432"/>
      <c r="D22" s="438"/>
      <c r="E22" s="432"/>
      <c r="F22" s="432"/>
      <c r="G22" s="432"/>
      <c r="H22" s="432"/>
      <c r="I22" s="433">
        <v>2000</v>
      </c>
      <c r="J22" s="433">
        <v>5000</v>
      </c>
      <c r="K22" s="432"/>
      <c r="L22" s="432"/>
    </row>
    <row r="23" spans="1:12" ht="15.6" customHeight="1">
      <c r="A23" s="430" t="s">
        <v>811</v>
      </c>
      <c r="B23" s="431">
        <v>1200</v>
      </c>
      <c r="C23" s="431">
        <v>2000</v>
      </c>
      <c r="D23" s="438"/>
      <c r="E23" s="432"/>
      <c r="F23" s="432"/>
      <c r="G23" s="432"/>
      <c r="H23" s="432"/>
      <c r="I23" s="433">
        <v>2000</v>
      </c>
      <c r="J23" s="433">
        <v>5000</v>
      </c>
      <c r="K23" s="432"/>
      <c r="L23" s="432"/>
    </row>
    <row r="24" spans="1:12" ht="15.6" customHeight="1">
      <c r="A24" s="430" t="s">
        <v>812</v>
      </c>
      <c r="B24" s="431">
        <v>1200</v>
      </c>
      <c r="C24" s="432"/>
      <c r="D24" s="438"/>
      <c r="E24" s="433">
        <v>2000</v>
      </c>
      <c r="F24" s="433">
        <v>5000</v>
      </c>
      <c r="G24" s="432"/>
      <c r="H24" s="432"/>
      <c r="I24" s="432"/>
      <c r="J24" s="438"/>
      <c r="K24" s="432"/>
      <c r="L24" s="432"/>
    </row>
    <row r="25" spans="1:12" ht="15.6" customHeight="1">
      <c r="A25" s="430" t="s">
        <v>813</v>
      </c>
      <c r="B25" s="431">
        <v>1200</v>
      </c>
      <c r="C25" s="432"/>
      <c r="D25" s="438"/>
      <c r="E25" s="432"/>
      <c r="F25" s="432"/>
      <c r="G25" s="432"/>
      <c r="H25" s="432"/>
      <c r="I25" s="432"/>
      <c r="J25" s="438"/>
      <c r="K25" s="433">
        <v>1000</v>
      </c>
      <c r="L25" s="431">
        <v>2000</v>
      </c>
    </row>
    <row r="26" spans="1:12" ht="15.6" customHeight="1">
      <c r="A26" s="430" t="s">
        <v>814</v>
      </c>
      <c r="B26" s="431">
        <v>1200</v>
      </c>
      <c r="C26" s="431">
        <v>2000</v>
      </c>
      <c r="D26" s="438"/>
      <c r="E26" s="432"/>
      <c r="F26" s="432"/>
      <c r="G26" s="432"/>
      <c r="H26" s="432"/>
      <c r="I26" s="433">
        <v>2000</v>
      </c>
      <c r="J26" s="433">
        <v>5000</v>
      </c>
      <c r="K26" s="432"/>
      <c r="L26" s="432"/>
    </row>
    <row r="27" spans="1:12" ht="15.6" customHeight="1">
      <c r="A27" s="430" t="s">
        <v>815</v>
      </c>
      <c r="B27" s="431">
        <v>1200</v>
      </c>
      <c r="C27" s="432"/>
      <c r="D27" s="438"/>
      <c r="E27" s="432"/>
      <c r="F27" s="432"/>
      <c r="G27" s="432"/>
      <c r="H27" s="432"/>
      <c r="I27" s="432"/>
      <c r="J27" s="438"/>
      <c r="K27" s="433">
        <v>1000</v>
      </c>
      <c r="L27" s="431">
        <v>2000</v>
      </c>
    </row>
    <row r="28" spans="1:12" ht="15.6" customHeight="1">
      <c r="A28" s="430" t="s">
        <v>816</v>
      </c>
      <c r="B28" s="431">
        <v>1200</v>
      </c>
      <c r="C28" s="431">
        <v>2000</v>
      </c>
      <c r="D28" s="433">
        <v>2000</v>
      </c>
      <c r="E28" s="432"/>
      <c r="F28" s="432"/>
      <c r="G28" s="432"/>
      <c r="H28" s="432"/>
      <c r="I28" s="432"/>
      <c r="J28" s="438"/>
      <c r="K28" s="432"/>
      <c r="L28" s="432"/>
    </row>
    <row r="29" spans="1:12" ht="15.6" customHeight="1">
      <c r="A29" s="430" t="s">
        <v>817</v>
      </c>
      <c r="B29" s="431">
        <v>1200</v>
      </c>
      <c r="C29" s="431">
        <v>2000</v>
      </c>
      <c r="D29" s="432"/>
      <c r="E29" s="432"/>
      <c r="F29" s="432"/>
      <c r="G29" s="432"/>
      <c r="H29" s="432"/>
      <c r="I29" s="433">
        <v>2000</v>
      </c>
      <c r="J29" s="433">
        <v>5000</v>
      </c>
      <c r="K29" s="432"/>
      <c r="L29" s="432"/>
    </row>
    <row r="30" spans="1:12" ht="15.6" customHeight="1">
      <c r="A30" s="430" t="s">
        <v>818</v>
      </c>
      <c r="B30" s="431">
        <v>1200</v>
      </c>
      <c r="C30" s="431">
        <v>2000</v>
      </c>
      <c r="D30" s="432"/>
      <c r="E30" s="432"/>
      <c r="F30" s="432"/>
      <c r="G30" s="432"/>
      <c r="H30" s="432"/>
      <c r="I30" s="432"/>
      <c r="J30" s="438"/>
      <c r="K30" s="433">
        <v>1000</v>
      </c>
      <c r="L30" s="431">
        <v>2000</v>
      </c>
    </row>
    <row r="31" spans="1:12" ht="15.6" customHeight="1">
      <c r="A31" s="430" t="s">
        <v>819</v>
      </c>
      <c r="B31" s="432"/>
      <c r="C31" s="431">
        <v>2000</v>
      </c>
      <c r="D31" s="432"/>
      <c r="E31" s="432"/>
      <c r="F31" s="432"/>
      <c r="G31" s="432"/>
      <c r="H31" s="432"/>
      <c r="I31" s="433">
        <v>2000</v>
      </c>
      <c r="J31" s="433">
        <v>5000</v>
      </c>
      <c r="K31" s="432"/>
      <c r="L31" s="432"/>
    </row>
    <row r="32" spans="1:12" ht="15.75" customHeight="1">
      <c r="A32" s="430" t="s">
        <v>820</v>
      </c>
      <c r="B32" s="431">
        <v>1200</v>
      </c>
      <c r="C32" s="432"/>
      <c r="D32" s="432"/>
      <c r="E32" s="432"/>
      <c r="F32" s="432"/>
      <c r="G32" s="432"/>
      <c r="H32" s="432"/>
      <c r="I32" s="432"/>
      <c r="J32" s="438"/>
      <c r="K32" s="433">
        <v>1000</v>
      </c>
      <c r="L32" s="431">
        <v>2000</v>
      </c>
    </row>
    <row r="33" spans="1:12" ht="15.6" customHeight="1">
      <c r="A33" s="430" t="s">
        <v>821</v>
      </c>
      <c r="B33" s="431">
        <v>1200</v>
      </c>
      <c r="C33" s="432"/>
      <c r="D33" s="432"/>
      <c r="E33" s="432"/>
      <c r="F33" s="432"/>
      <c r="G33" s="432"/>
      <c r="H33" s="432"/>
      <c r="I33" s="433">
        <v>2000</v>
      </c>
      <c r="J33" s="433">
        <v>5000</v>
      </c>
      <c r="K33" s="432"/>
      <c r="L33" s="432"/>
    </row>
    <row r="34" spans="1:12" ht="15.6" customHeight="1">
      <c r="A34" s="430" t="s">
        <v>822</v>
      </c>
      <c r="B34" s="431">
        <v>1200</v>
      </c>
      <c r="C34" s="431">
        <v>2000</v>
      </c>
      <c r="D34" s="432"/>
      <c r="E34" s="432"/>
      <c r="F34" s="432"/>
      <c r="G34" s="432"/>
      <c r="H34" s="432"/>
      <c r="I34" s="433">
        <v>2000</v>
      </c>
      <c r="J34" s="433">
        <v>5000</v>
      </c>
      <c r="K34" s="432"/>
      <c r="L34" s="432"/>
    </row>
    <row r="35" spans="1:12" ht="15.6" customHeight="1">
      <c r="A35" s="430" t="s">
        <v>823</v>
      </c>
      <c r="B35" s="431">
        <v>1200</v>
      </c>
      <c r="C35" s="431">
        <v>2000</v>
      </c>
      <c r="D35" s="432"/>
      <c r="E35" s="432"/>
      <c r="F35" s="432"/>
      <c r="G35" s="432"/>
      <c r="H35" s="432"/>
      <c r="I35" s="433">
        <v>2000</v>
      </c>
      <c r="J35" s="433">
        <v>5000</v>
      </c>
      <c r="K35" s="432"/>
      <c r="L35" s="432"/>
    </row>
    <row r="36" spans="1:12" ht="15.6" customHeight="1">
      <c r="A36" s="430" t="s">
        <v>824</v>
      </c>
      <c r="B36" s="431">
        <v>1200</v>
      </c>
      <c r="C36" s="431">
        <v>2000</v>
      </c>
      <c r="D36" s="432"/>
      <c r="E36" s="432"/>
      <c r="F36" s="432"/>
      <c r="G36" s="432"/>
      <c r="H36" s="432"/>
      <c r="I36" s="433">
        <v>2000</v>
      </c>
      <c r="J36" s="433">
        <v>5000</v>
      </c>
      <c r="K36" s="432"/>
      <c r="L36" s="432"/>
    </row>
    <row r="37" spans="1:12" ht="15.6" customHeight="1">
      <c r="A37" s="430" t="s">
        <v>825</v>
      </c>
      <c r="B37" s="431">
        <v>1200</v>
      </c>
      <c r="C37" s="432"/>
      <c r="D37" s="432"/>
      <c r="E37" s="432"/>
      <c r="F37" s="432"/>
      <c r="G37" s="432"/>
      <c r="H37" s="432"/>
      <c r="I37" s="432"/>
      <c r="J37" s="438"/>
      <c r="K37" s="432"/>
      <c r="L37" s="432"/>
    </row>
    <row r="38" spans="1:12" ht="15.6" customHeight="1">
      <c r="A38" s="430" t="s">
        <v>826</v>
      </c>
      <c r="B38" s="431">
        <v>1200</v>
      </c>
      <c r="C38" s="432"/>
      <c r="D38" s="432"/>
      <c r="E38" s="432"/>
      <c r="F38" s="432"/>
      <c r="G38" s="433">
        <v>1000</v>
      </c>
      <c r="H38" s="432"/>
      <c r="I38" s="432"/>
      <c r="J38" s="438"/>
      <c r="K38" s="432"/>
      <c r="L38" s="432"/>
    </row>
    <row r="39" spans="1:12" ht="15.6" customHeight="1">
      <c r="A39" s="430" t="s">
        <v>827</v>
      </c>
      <c r="B39" s="431">
        <v>1200</v>
      </c>
      <c r="C39" s="432"/>
      <c r="D39" s="432"/>
      <c r="E39" s="432"/>
      <c r="F39" s="432"/>
      <c r="G39" s="432"/>
      <c r="H39" s="432"/>
      <c r="I39" s="433">
        <v>2000</v>
      </c>
      <c r="J39" s="433">
        <v>5000</v>
      </c>
      <c r="K39" s="432"/>
      <c r="L39" s="432"/>
    </row>
    <row r="40" spans="1:12" ht="15.6" customHeight="1">
      <c r="A40" s="430" t="s">
        <v>828</v>
      </c>
      <c r="B40" s="431">
        <v>1200</v>
      </c>
      <c r="C40" s="432"/>
      <c r="D40" s="432"/>
      <c r="E40" s="432"/>
      <c r="F40" s="432"/>
      <c r="G40" s="433">
        <v>1000</v>
      </c>
      <c r="H40" s="432"/>
      <c r="I40" s="432"/>
      <c r="J40" s="438"/>
      <c r="K40" s="432"/>
      <c r="L40" s="432"/>
    </row>
    <row r="41" spans="1:12" ht="15.6" customHeight="1">
      <c r="A41" s="430" t="s">
        <v>829</v>
      </c>
      <c r="B41" s="431">
        <v>1200</v>
      </c>
      <c r="C41" s="432"/>
      <c r="D41" s="433">
        <v>2000</v>
      </c>
      <c r="E41" s="432"/>
      <c r="F41" s="432"/>
      <c r="G41" s="432"/>
      <c r="H41" s="432"/>
      <c r="I41" s="438"/>
      <c r="J41" s="438"/>
      <c r="K41" s="432"/>
      <c r="L41" s="432"/>
    </row>
    <row r="42" spans="1:12" ht="15.6" customHeight="1">
      <c r="A42" s="430" t="s">
        <v>830</v>
      </c>
      <c r="B42" s="431">
        <v>1200</v>
      </c>
      <c r="C42" s="431">
        <v>2000</v>
      </c>
      <c r="D42" s="438"/>
      <c r="E42" s="432"/>
      <c r="F42" s="432"/>
      <c r="G42" s="432"/>
      <c r="H42" s="432"/>
      <c r="I42" s="433">
        <v>2000</v>
      </c>
      <c r="J42" s="433">
        <v>5000</v>
      </c>
      <c r="K42" s="432"/>
      <c r="L42" s="432"/>
    </row>
    <row r="43" spans="1:12" ht="15.6" customHeight="1">
      <c r="A43" s="430" t="s">
        <v>831</v>
      </c>
      <c r="B43" s="431">
        <v>1200</v>
      </c>
      <c r="C43" s="431">
        <v>2000</v>
      </c>
      <c r="D43" s="438"/>
      <c r="E43" s="432"/>
      <c r="F43" s="432"/>
      <c r="G43" s="432"/>
      <c r="H43" s="432"/>
      <c r="I43" s="433">
        <v>2000</v>
      </c>
      <c r="J43" s="433">
        <v>5000</v>
      </c>
      <c r="K43" s="432"/>
      <c r="L43" s="432"/>
    </row>
    <row r="44" spans="1:12" ht="15.6" customHeight="1">
      <c r="A44" s="430" t="s">
        <v>832</v>
      </c>
      <c r="B44" s="431">
        <v>1200</v>
      </c>
      <c r="C44" s="432"/>
      <c r="D44" s="433" t="s">
        <v>20</v>
      </c>
      <c r="E44" s="440">
        <v>2000</v>
      </c>
      <c r="F44" s="440">
        <v>2000</v>
      </c>
      <c r="G44" s="432"/>
      <c r="H44" s="432"/>
      <c r="I44" s="438"/>
      <c r="J44" s="438"/>
      <c r="K44" s="432"/>
      <c r="L44" s="432"/>
    </row>
    <row r="45" spans="1:12" ht="15.6" customHeight="1">
      <c r="A45" s="430" t="s">
        <v>833</v>
      </c>
      <c r="B45" s="431">
        <v>1200</v>
      </c>
      <c r="C45" s="432"/>
      <c r="D45" s="438"/>
      <c r="E45" s="432"/>
      <c r="F45" s="432"/>
      <c r="G45" s="433">
        <v>1000</v>
      </c>
      <c r="H45" s="432"/>
      <c r="I45" s="438"/>
      <c r="J45" s="438"/>
      <c r="K45" s="432"/>
      <c r="L45" s="432"/>
    </row>
    <row r="46" spans="1:12" ht="15.6" customHeight="1">
      <c r="A46" s="430" t="s">
        <v>834</v>
      </c>
      <c r="B46" s="431">
        <v>1200</v>
      </c>
      <c r="C46" s="431">
        <v>2000</v>
      </c>
      <c r="D46" s="438"/>
      <c r="E46" s="432"/>
      <c r="F46" s="432"/>
      <c r="G46" s="438"/>
      <c r="H46" s="432"/>
      <c r="I46" s="433">
        <v>2000</v>
      </c>
      <c r="J46" s="433">
        <v>5000</v>
      </c>
      <c r="K46" s="432"/>
      <c r="L46" s="432"/>
    </row>
    <row r="47" spans="1:12" ht="15.6" customHeight="1">
      <c r="A47" s="430" t="s">
        <v>835</v>
      </c>
      <c r="B47" s="431">
        <v>1200</v>
      </c>
      <c r="C47" s="432"/>
      <c r="D47" s="438"/>
      <c r="E47" s="432"/>
      <c r="F47" s="432"/>
      <c r="G47" s="438"/>
      <c r="H47" s="432"/>
      <c r="I47" s="438"/>
      <c r="J47" s="438"/>
      <c r="K47" s="433">
        <v>1000</v>
      </c>
      <c r="L47" s="431">
        <v>2000</v>
      </c>
    </row>
    <row r="48" spans="1:12" ht="15.6" customHeight="1">
      <c r="A48" s="430" t="s">
        <v>836</v>
      </c>
      <c r="B48" s="431"/>
      <c r="C48" s="431"/>
      <c r="D48" s="438"/>
      <c r="E48" s="432"/>
      <c r="F48" s="432"/>
      <c r="G48" s="438"/>
      <c r="H48" s="432"/>
      <c r="I48" s="433"/>
      <c r="J48" s="433"/>
      <c r="K48" s="432"/>
      <c r="L48" s="432"/>
    </row>
    <row r="49" spans="1:12" ht="15.6" customHeight="1">
      <c r="A49" s="430" t="s">
        <v>837</v>
      </c>
      <c r="B49" s="431">
        <v>1200</v>
      </c>
      <c r="C49" s="431">
        <v>2000</v>
      </c>
      <c r="D49" s="433">
        <v>2000</v>
      </c>
      <c r="E49" s="432"/>
      <c r="F49" s="432"/>
      <c r="G49" s="438"/>
      <c r="H49" s="432"/>
      <c r="I49" s="438"/>
      <c r="J49" s="438"/>
      <c r="K49" s="432"/>
      <c r="L49" s="432"/>
    </row>
    <row r="50" spans="1:12" ht="15.6" customHeight="1">
      <c r="A50" s="430" t="s">
        <v>838</v>
      </c>
      <c r="B50" s="431">
        <v>1200</v>
      </c>
      <c r="C50" s="431">
        <v>2000</v>
      </c>
      <c r="D50" s="433">
        <v>2000</v>
      </c>
      <c r="E50" s="432"/>
      <c r="F50" s="432"/>
      <c r="G50" s="438"/>
      <c r="H50" s="432"/>
      <c r="I50" s="438"/>
      <c r="J50" s="438"/>
      <c r="K50" s="432"/>
      <c r="L50" s="432"/>
    </row>
    <row r="51" spans="1:12" ht="15.6" customHeight="1">
      <c r="A51" s="430" t="s">
        <v>839</v>
      </c>
      <c r="B51" s="432"/>
      <c r="C51" s="431">
        <v>2000</v>
      </c>
      <c r="D51" s="433">
        <v>2000</v>
      </c>
      <c r="E51" s="432"/>
      <c r="F51" s="432"/>
      <c r="G51" s="438"/>
      <c r="H51" s="432"/>
      <c r="I51" s="438"/>
      <c r="J51" s="438"/>
      <c r="K51" s="432"/>
      <c r="L51" s="432"/>
    </row>
    <row r="52" spans="1:12" ht="15.6" customHeight="1">
      <c r="A52" s="430" t="s">
        <v>840</v>
      </c>
      <c r="B52" s="431">
        <v>1200</v>
      </c>
      <c r="C52" s="432"/>
      <c r="D52" s="438"/>
      <c r="E52" s="432"/>
      <c r="F52" s="432"/>
      <c r="G52" s="438"/>
      <c r="H52" s="432"/>
      <c r="I52" s="438"/>
      <c r="J52" s="438"/>
      <c r="K52" s="433">
        <v>1000</v>
      </c>
      <c r="L52" s="431">
        <v>2000</v>
      </c>
    </row>
    <row r="53" spans="1:12" ht="15.6" customHeight="1">
      <c r="A53" s="430" t="s">
        <v>841</v>
      </c>
      <c r="B53" s="431">
        <v>1200</v>
      </c>
      <c r="C53" s="431">
        <v>2000</v>
      </c>
      <c r="D53" s="438"/>
      <c r="E53" s="432"/>
      <c r="F53" s="432"/>
      <c r="G53" s="438"/>
      <c r="H53" s="432"/>
      <c r="I53" s="433">
        <v>2000</v>
      </c>
      <c r="J53" s="433">
        <v>5000</v>
      </c>
      <c r="K53" s="432"/>
      <c r="L53" s="432"/>
    </row>
    <row r="54" spans="1:12" ht="15.6" customHeight="1">
      <c r="A54" s="430" t="s">
        <v>842</v>
      </c>
      <c r="B54" s="431">
        <v>1200</v>
      </c>
      <c r="C54" s="432"/>
      <c r="D54" s="438"/>
      <c r="E54" s="432"/>
      <c r="F54" s="432"/>
      <c r="G54" s="438"/>
      <c r="H54" s="432"/>
      <c r="I54" s="438"/>
      <c r="J54" s="438"/>
      <c r="K54" s="433">
        <v>1000</v>
      </c>
      <c r="L54" s="431">
        <v>2000</v>
      </c>
    </row>
    <row r="55" spans="1:12" ht="15.75" customHeight="1">
      <c r="A55" s="430" t="s">
        <v>843</v>
      </c>
      <c r="B55" s="431">
        <v>1200</v>
      </c>
      <c r="C55" s="431">
        <v>2000</v>
      </c>
      <c r="D55" s="438"/>
      <c r="E55" s="432"/>
      <c r="F55" s="432"/>
      <c r="G55" s="438"/>
      <c r="H55" s="432"/>
      <c r="I55" s="433">
        <v>2000</v>
      </c>
      <c r="J55" s="433">
        <v>5000</v>
      </c>
      <c r="K55" s="432"/>
      <c r="L55" s="432"/>
    </row>
    <row r="56" spans="1:12" ht="15.6" customHeight="1">
      <c r="A56" s="430" t="s">
        <v>844</v>
      </c>
      <c r="B56" s="431">
        <v>1200</v>
      </c>
      <c r="C56" s="432"/>
      <c r="D56" s="438"/>
      <c r="E56" s="432"/>
      <c r="F56" s="432"/>
      <c r="G56" s="438"/>
      <c r="H56" s="432"/>
      <c r="I56" s="438"/>
      <c r="J56" s="438"/>
      <c r="K56" s="433">
        <v>1000</v>
      </c>
      <c r="L56" s="431">
        <v>2000</v>
      </c>
    </row>
    <row r="57" spans="1:12" ht="15.6" customHeight="1">
      <c r="A57" s="430" t="s">
        <v>845</v>
      </c>
      <c r="B57" s="431">
        <v>1200</v>
      </c>
      <c r="C57" s="431">
        <v>2000</v>
      </c>
      <c r="D57" s="433">
        <v>2000</v>
      </c>
      <c r="E57" s="432"/>
      <c r="F57" s="432"/>
      <c r="G57" s="438"/>
      <c r="H57" s="432"/>
      <c r="I57" s="438"/>
      <c r="J57" s="438"/>
      <c r="K57" s="432"/>
      <c r="L57" s="432"/>
    </row>
    <row r="58" spans="1:12" ht="15.6" customHeight="1">
      <c r="A58" s="430" t="s">
        <v>846</v>
      </c>
      <c r="B58" s="431">
        <v>1200</v>
      </c>
      <c r="C58" s="432"/>
      <c r="D58" s="438"/>
      <c r="E58" s="432"/>
      <c r="F58" s="432"/>
      <c r="G58" s="438"/>
      <c r="H58" s="432"/>
      <c r="I58" s="438"/>
      <c r="J58" s="438"/>
      <c r="K58" s="433">
        <v>1000</v>
      </c>
      <c r="L58" s="431">
        <v>2000</v>
      </c>
    </row>
    <row r="59" spans="1:12" ht="15.6" customHeight="1">
      <c r="A59" s="430" t="s">
        <v>847</v>
      </c>
      <c r="B59" s="431">
        <v>1200</v>
      </c>
      <c r="C59" s="431">
        <v>2000</v>
      </c>
      <c r="D59" s="438"/>
      <c r="E59" s="432"/>
      <c r="F59" s="432"/>
      <c r="G59" s="438"/>
      <c r="H59" s="432"/>
      <c r="I59" s="433">
        <v>2000</v>
      </c>
      <c r="J59" s="433">
        <v>5000</v>
      </c>
      <c r="K59" s="432"/>
      <c r="L59" s="432"/>
    </row>
    <row r="60" spans="1:12" ht="15.6" customHeight="1">
      <c r="A60" s="430" t="s">
        <v>848</v>
      </c>
      <c r="B60" s="432"/>
      <c r="C60" s="431">
        <v>2000</v>
      </c>
      <c r="D60" s="438"/>
      <c r="E60" s="432"/>
      <c r="F60" s="432"/>
      <c r="G60" s="438"/>
      <c r="H60" s="432"/>
      <c r="I60" s="433">
        <v>2000</v>
      </c>
      <c r="J60" s="433">
        <v>5000</v>
      </c>
      <c r="K60" s="432"/>
      <c r="L60" s="432"/>
    </row>
    <row r="61" spans="1:12" ht="15.6" customHeight="1">
      <c r="A61" s="430" t="s">
        <v>849</v>
      </c>
      <c r="B61" s="431">
        <v>1200</v>
      </c>
      <c r="C61" s="432"/>
      <c r="D61" s="433">
        <v>2000</v>
      </c>
      <c r="E61" s="432"/>
      <c r="F61" s="432"/>
      <c r="G61" s="438"/>
      <c r="H61" s="432"/>
      <c r="I61" s="438"/>
      <c r="J61" s="438"/>
      <c r="K61" s="432"/>
      <c r="L61" s="432"/>
    </row>
    <row r="62" spans="1:12" ht="15.6" customHeight="1">
      <c r="A62" s="430" t="s">
        <v>850</v>
      </c>
      <c r="B62" s="431">
        <v>1200</v>
      </c>
      <c r="C62" s="432"/>
      <c r="D62" s="432"/>
      <c r="E62" s="432"/>
      <c r="F62" s="432"/>
      <c r="G62" s="433">
        <v>1000</v>
      </c>
      <c r="H62" s="432"/>
      <c r="I62" s="438"/>
      <c r="J62" s="438"/>
      <c r="K62" s="432"/>
      <c r="L62" s="432"/>
    </row>
    <row r="63" spans="1:12" ht="15.6" customHeight="1">
      <c r="A63" s="430" t="s">
        <v>851</v>
      </c>
      <c r="B63" s="431">
        <v>1200</v>
      </c>
      <c r="C63" s="431">
        <v>2000</v>
      </c>
      <c r="D63" s="432"/>
      <c r="E63" s="432"/>
      <c r="F63" s="432"/>
      <c r="G63" s="438"/>
      <c r="H63" s="432"/>
      <c r="I63" s="433">
        <v>2000</v>
      </c>
      <c r="J63" s="433">
        <v>5000</v>
      </c>
      <c r="K63" s="432"/>
      <c r="L63" s="432"/>
    </row>
    <row r="64" spans="1:12" ht="15.6" customHeight="1">
      <c r="A64" s="430" t="s">
        <v>852</v>
      </c>
      <c r="B64" s="431">
        <v>1200</v>
      </c>
      <c r="C64" s="431">
        <v>2000</v>
      </c>
      <c r="D64" s="432"/>
      <c r="E64" s="432"/>
      <c r="F64" s="432"/>
      <c r="G64" s="432"/>
      <c r="H64" s="432"/>
      <c r="I64" s="433">
        <v>2000</v>
      </c>
      <c r="J64" s="433">
        <v>5000</v>
      </c>
      <c r="K64" s="432"/>
      <c r="L64" s="432"/>
    </row>
    <row r="65" spans="1:12" ht="15.6" customHeight="1">
      <c r="A65" s="430" t="s">
        <v>853</v>
      </c>
      <c r="B65" s="431">
        <v>1200</v>
      </c>
      <c r="C65" s="431">
        <v>2000</v>
      </c>
      <c r="D65" s="432"/>
      <c r="E65" s="432"/>
      <c r="F65" s="432"/>
      <c r="G65" s="432"/>
      <c r="H65" s="432"/>
      <c r="I65" s="433">
        <v>2000</v>
      </c>
      <c r="J65" s="433">
        <v>5000</v>
      </c>
      <c r="K65" s="432"/>
      <c r="L65" s="432"/>
    </row>
    <row r="66" spans="1:12" ht="15.6" customHeight="1">
      <c r="A66" s="430" t="s">
        <v>854</v>
      </c>
      <c r="B66" s="431" t="s">
        <v>228</v>
      </c>
      <c r="C66" s="431" t="s">
        <v>228</v>
      </c>
      <c r="D66" s="432"/>
      <c r="E66" s="432"/>
      <c r="F66" s="432"/>
      <c r="G66" s="432"/>
      <c r="H66" s="432"/>
      <c r="I66" s="433" t="s">
        <v>228</v>
      </c>
      <c r="J66" s="433" t="s">
        <v>228</v>
      </c>
      <c r="K66" s="432"/>
      <c r="L66" s="432"/>
    </row>
    <row r="67" spans="1:12" ht="15.6" customHeight="1">
      <c r="A67" s="430" t="s">
        <v>855</v>
      </c>
      <c r="B67" s="431">
        <v>1200</v>
      </c>
      <c r="C67" s="431">
        <v>2000</v>
      </c>
      <c r="D67" s="432"/>
      <c r="E67" s="432"/>
      <c r="F67" s="432"/>
      <c r="G67" s="432"/>
      <c r="H67" s="432"/>
      <c r="I67" s="433">
        <v>2000</v>
      </c>
      <c r="J67" s="433">
        <v>5000</v>
      </c>
      <c r="K67" s="432"/>
      <c r="L67" s="432"/>
    </row>
    <row r="68" spans="1:12" ht="15.6" customHeight="1">
      <c r="A68" s="430" t="s">
        <v>856</v>
      </c>
      <c r="B68" s="431">
        <v>1200</v>
      </c>
      <c r="C68" s="431">
        <v>2000</v>
      </c>
      <c r="D68" s="432"/>
      <c r="E68" s="432"/>
      <c r="F68" s="432"/>
      <c r="G68" s="432"/>
      <c r="H68" s="432"/>
      <c r="I68" s="433">
        <v>2000</v>
      </c>
      <c r="J68" s="433">
        <v>5000</v>
      </c>
      <c r="K68" s="432"/>
      <c r="L68" s="432"/>
    </row>
    <row r="69" spans="1:12" ht="15.6" customHeight="1">
      <c r="A69" s="430" t="s">
        <v>857</v>
      </c>
      <c r="B69" s="431">
        <v>1200</v>
      </c>
      <c r="C69" s="432"/>
      <c r="D69" s="432"/>
      <c r="E69" s="432"/>
      <c r="F69" s="432"/>
      <c r="G69" s="432"/>
      <c r="H69" s="432"/>
      <c r="I69" s="441">
        <v>2000</v>
      </c>
      <c r="J69" s="433">
        <v>5000</v>
      </c>
      <c r="K69" s="432"/>
      <c r="L69" s="432"/>
    </row>
    <row r="70" spans="1:12" ht="15.6" customHeight="1">
      <c r="A70" s="430" t="s">
        <v>858</v>
      </c>
      <c r="B70" s="431">
        <v>1200</v>
      </c>
      <c r="C70" s="431">
        <v>2000</v>
      </c>
      <c r="D70" s="432"/>
      <c r="E70" s="432"/>
      <c r="F70" s="432"/>
      <c r="G70" s="432"/>
      <c r="H70" s="432"/>
      <c r="I70" s="441">
        <v>2000</v>
      </c>
      <c r="J70" s="433">
        <v>5000</v>
      </c>
      <c r="K70" s="432"/>
      <c r="L70" s="432"/>
    </row>
    <row r="71" spans="1:12" ht="15.6" customHeight="1">
      <c r="A71" s="430" t="s">
        <v>859</v>
      </c>
      <c r="B71" s="431">
        <v>1200</v>
      </c>
      <c r="C71" s="432"/>
      <c r="D71" s="432"/>
      <c r="E71" s="432"/>
      <c r="F71" s="432"/>
      <c r="G71" s="432"/>
      <c r="H71" s="432"/>
      <c r="I71" s="442"/>
      <c r="J71" s="438"/>
      <c r="K71" s="433">
        <v>1000</v>
      </c>
      <c r="L71" s="431">
        <v>2000</v>
      </c>
    </row>
    <row r="72" spans="1:12" ht="15.6" customHeight="1">
      <c r="A72" s="430" t="s">
        <v>860</v>
      </c>
      <c r="B72" s="431" t="s">
        <v>228</v>
      </c>
      <c r="C72" s="431" t="s">
        <v>228</v>
      </c>
      <c r="D72" s="432"/>
      <c r="E72" s="432"/>
      <c r="F72" s="432"/>
      <c r="G72" s="432"/>
      <c r="H72" s="432"/>
      <c r="I72" s="441" t="s">
        <v>228</v>
      </c>
      <c r="J72" s="433" t="s">
        <v>228</v>
      </c>
      <c r="K72" s="432"/>
      <c r="L72" s="432"/>
    </row>
    <row r="73" spans="1:12" ht="15.6" customHeight="1">
      <c r="A73" s="430" t="s">
        <v>861</v>
      </c>
      <c r="B73" s="431">
        <v>1200</v>
      </c>
      <c r="C73" s="432"/>
      <c r="D73" s="432"/>
      <c r="E73" s="432"/>
      <c r="F73" s="432"/>
      <c r="G73" s="432"/>
      <c r="H73" s="432"/>
      <c r="I73" s="442"/>
      <c r="J73" s="438"/>
      <c r="K73" s="432"/>
      <c r="L73" s="432"/>
    </row>
    <row r="74" spans="1:12" ht="15.6" customHeight="1">
      <c r="A74" s="430" t="s">
        <v>862</v>
      </c>
      <c r="B74" s="431">
        <v>1200</v>
      </c>
      <c r="C74" s="431">
        <v>2000</v>
      </c>
      <c r="D74" s="433">
        <v>2000</v>
      </c>
      <c r="E74" s="432"/>
      <c r="F74" s="432"/>
      <c r="G74" s="432"/>
      <c r="H74" s="432"/>
      <c r="I74" s="442"/>
      <c r="J74" s="438"/>
      <c r="K74" s="432"/>
      <c r="L74" s="432"/>
    </row>
    <row r="75" spans="1:12" ht="15.6" customHeight="1">
      <c r="A75" s="430" t="s">
        <v>863</v>
      </c>
      <c r="B75" s="431">
        <v>1200</v>
      </c>
      <c r="C75" s="431">
        <v>2000</v>
      </c>
      <c r="D75" s="438"/>
      <c r="E75" s="432"/>
      <c r="F75" s="432"/>
      <c r="G75" s="432"/>
      <c r="H75" s="439">
        <v>2000</v>
      </c>
      <c r="I75" s="441" t="s">
        <v>20</v>
      </c>
      <c r="J75" s="433" t="s">
        <v>20</v>
      </c>
      <c r="K75" s="432"/>
      <c r="L75" s="432"/>
    </row>
    <row r="76" spans="1:12" ht="15.6" customHeight="1">
      <c r="A76" s="430" t="s">
        <v>864</v>
      </c>
      <c r="B76" s="431">
        <v>1200</v>
      </c>
      <c r="C76" s="431">
        <v>2000</v>
      </c>
      <c r="D76" s="438"/>
      <c r="E76" s="432"/>
      <c r="F76" s="432"/>
      <c r="G76" s="432"/>
      <c r="H76" s="432"/>
      <c r="I76" s="441">
        <v>2000</v>
      </c>
      <c r="J76" s="433">
        <v>5000</v>
      </c>
      <c r="K76" s="432"/>
      <c r="L76" s="432"/>
    </row>
    <row r="77" spans="1:12" ht="15.6" customHeight="1">
      <c r="A77" s="430" t="s">
        <v>865</v>
      </c>
      <c r="B77" s="431">
        <v>1200</v>
      </c>
      <c r="C77" s="431">
        <v>2000</v>
      </c>
      <c r="D77" s="438"/>
      <c r="E77" s="432"/>
      <c r="F77" s="432"/>
      <c r="G77" s="432"/>
      <c r="H77" s="432"/>
      <c r="I77" s="441">
        <v>2000</v>
      </c>
      <c r="J77" s="433">
        <v>5000</v>
      </c>
      <c r="K77" s="432"/>
      <c r="L77" s="432"/>
    </row>
    <row r="78" spans="1:12" ht="15.75" customHeight="1">
      <c r="A78" s="430" t="s">
        <v>866</v>
      </c>
      <c r="B78" s="431">
        <v>1200</v>
      </c>
      <c r="C78" s="431">
        <v>2000</v>
      </c>
      <c r="D78" s="433">
        <v>2000</v>
      </c>
      <c r="E78" s="432"/>
      <c r="F78" s="432"/>
      <c r="G78" s="432"/>
      <c r="H78" s="432"/>
      <c r="I78" s="442"/>
      <c r="J78" s="438"/>
      <c r="K78" s="432"/>
      <c r="L78" s="432"/>
    </row>
    <row r="79" spans="1:12" ht="15.6" customHeight="1">
      <c r="A79" s="430" t="s">
        <v>867</v>
      </c>
      <c r="B79" s="431">
        <v>1200</v>
      </c>
      <c r="C79" s="431">
        <v>2000</v>
      </c>
      <c r="D79" s="438"/>
      <c r="E79" s="432"/>
      <c r="F79" s="432"/>
      <c r="G79" s="432"/>
      <c r="H79" s="432"/>
      <c r="I79" s="441">
        <v>2000</v>
      </c>
      <c r="J79" s="433">
        <v>5000</v>
      </c>
      <c r="K79" s="432"/>
      <c r="L79" s="432"/>
    </row>
    <row r="80" spans="1:12" ht="15.6" customHeight="1">
      <c r="A80" s="430" t="s">
        <v>868</v>
      </c>
      <c r="B80" s="434" t="s">
        <v>869</v>
      </c>
      <c r="C80" s="432"/>
      <c r="D80" s="432"/>
      <c r="E80" s="432"/>
      <c r="F80" s="432"/>
      <c r="G80" s="432"/>
      <c r="H80" s="432"/>
      <c r="I80" s="443" t="s">
        <v>869</v>
      </c>
      <c r="J80" s="434" t="s">
        <v>869</v>
      </c>
      <c r="K80" s="432"/>
      <c r="L80" s="432"/>
    </row>
    <row r="81" spans="1:16" ht="15.6" customHeight="1">
      <c r="A81" s="430" t="s">
        <v>870</v>
      </c>
      <c r="B81" s="434" t="s">
        <v>869</v>
      </c>
      <c r="C81" s="432"/>
      <c r="D81" s="432"/>
      <c r="E81" s="432"/>
      <c r="F81" s="432"/>
      <c r="G81" s="432"/>
      <c r="H81" s="432"/>
      <c r="I81" s="442"/>
      <c r="J81" s="438"/>
      <c r="K81" s="434" t="s">
        <v>869</v>
      </c>
      <c r="L81" s="434" t="s">
        <v>869</v>
      </c>
    </row>
    <row r="82" spans="1:16" ht="15.6" customHeight="1">
      <c r="A82" s="430" t="s">
        <v>871</v>
      </c>
      <c r="B82" s="434" t="s">
        <v>869</v>
      </c>
      <c r="C82" s="432"/>
      <c r="D82" s="432"/>
      <c r="E82" s="432"/>
      <c r="F82" s="432"/>
      <c r="G82" s="432"/>
      <c r="H82" s="432"/>
      <c r="I82" s="442"/>
      <c r="J82" s="438"/>
      <c r="K82" s="434" t="s">
        <v>869</v>
      </c>
      <c r="L82" s="434" t="s">
        <v>869</v>
      </c>
    </row>
    <row r="83" spans="1:16" ht="15.6" customHeight="1">
      <c r="A83" s="430" t="s">
        <v>872</v>
      </c>
      <c r="B83" s="431" t="s">
        <v>228</v>
      </c>
      <c r="C83" s="431" t="s">
        <v>228</v>
      </c>
      <c r="D83" s="432"/>
      <c r="E83" s="432"/>
      <c r="F83" s="432"/>
      <c r="G83" s="432"/>
      <c r="H83" s="432"/>
      <c r="I83" s="441" t="s">
        <v>228</v>
      </c>
      <c r="J83" s="433" t="s">
        <v>228</v>
      </c>
      <c r="K83" s="432"/>
      <c r="L83" s="432"/>
    </row>
    <row r="84" spans="1:16" ht="15.6" customHeight="1">
      <c r="A84" s="430" t="s">
        <v>67</v>
      </c>
      <c r="B84" s="431">
        <v>1200</v>
      </c>
      <c r="C84" s="431">
        <v>2000</v>
      </c>
      <c r="D84" s="432"/>
      <c r="E84" s="432"/>
      <c r="F84" s="432"/>
      <c r="G84" s="432"/>
      <c r="H84" s="432"/>
      <c r="I84" s="433">
        <v>2000</v>
      </c>
      <c r="J84" s="433">
        <v>5000</v>
      </c>
      <c r="K84" s="432"/>
      <c r="L84" s="432"/>
    </row>
    <row r="85" spans="1:16" ht="15.6" customHeight="1">
      <c r="A85" s="430" t="s">
        <v>873</v>
      </c>
      <c r="B85" s="431">
        <v>1200</v>
      </c>
      <c r="C85" s="431">
        <v>2000</v>
      </c>
      <c r="D85" s="433">
        <v>2000</v>
      </c>
      <c r="E85" s="432"/>
      <c r="F85" s="432"/>
      <c r="G85" s="432"/>
      <c r="H85" s="432"/>
      <c r="I85" s="438"/>
      <c r="J85" s="438"/>
      <c r="K85" s="432"/>
      <c r="L85" s="432"/>
    </row>
    <row r="86" spans="1:16" ht="15.6" customHeight="1">
      <c r="A86" s="430" t="s">
        <v>874</v>
      </c>
      <c r="B86" s="431">
        <v>1200</v>
      </c>
      <c r="C86" s="431">
        <v>2000</v>
      </c>
      <c r="D86" s="433" t="s">
        <v>20</v>
      </c>
      <c r="E86" s="439">
        <v>2000</v>
      </c>
      <c r="F86" s="439">
        <v>5000</v>
      </c>
      <c r="G86" s="432"/>
      <c r="H86" s="432"/>
      <c r="I86" s="438"/>
      <c r="J86" s="438"/>
      <c r="K86" s="432"/>
      <c r="L86" s="432"/>
    </row>
    <row r="87" spans="1:16" ht="15.6" customHeight="1">
      <c r="A87" s="430" t="s">
        <v>875</v>
      </c>
      <c r="B87" s="431">
        <v>1200</v>
      </c>
      <c r="C87" s="432"/>
      <c r="D87" s="438"/>
      <c r="E87" s="432"/>
      <c r="F87" s="432"/>
      <c r="G87" s="433">
        <v>1000</v>
      </c>
      <c r="H87" s="432"/>
      <c r="I87" s="438"/>
      <c r="J87" s="438"/>
      <c r="K87" s="432"/>
      <c r="L87" s="432"/>
    </row>
    <row r="88" spans="1:16" ht="15.6" customHeight="1">
      <c r="A88" s="430" t="s">
        <v>876</v>
      </c>
      <c r="B88" s="431">
        <v>1200</v>
      </c>
      <c r="C88" s="432"/>
      <c r="D88" s="432"/>
      <c r="E88" s="432"/>
      <c r="F88" s="432"/>
      <c r="G88" s="432"/>
      <c r="H88" s="432"/>
      <c r="I88" s="433">
        <v>2000</v>
      </c>
      <c r="J88" s="433">
        <v>5000</v>
      </c>
      <c r="K88" s="432"/>
      <c r="L88" s="432"/>
    </row>
    <row r="89" spans="1:16" ht="15.6" customHeight="1">
      <c r="A89" s="430" t="s">
        <v>877</v>
      </c>
      <c r="B89" s="431">
        <v>1200</v>
      </c>
      <c r="C89" s="431">
        <v>2000</v>
      </c>
      <c r="D89" s="432"/>
      <c r="E89" s="432"/>
      <c r="F89" s="432"/>
      <c r="G89" s="432"/>
      <c r="H89" s="432"/>
      <c r="I89" s="433">
        <v>2000</v>
      </c>
      <c r="J89" s="433">
        <v>5000</v>
      </c>
      <c r="K89" s="432"/>
      <c r="L89" s="432"/>
    </row>
    <row r="90" spans="1:16" ht="15.6" customHeight="1">
      <c r="A90" s="432"/>
      <c r="B90" s="432"/>
      <c r="C90" s="432"/>
      <c r="D90" s="432"/>
      <c r="E90" s="432"/>
      <c r="F90" s="432"/>
      <c r="G90" s="432"/>
      <c r="H90" s="432"/>
      <c r="I90" s="438"/>
      <c r="J90" s="432"/>
      <c r="K90" s="432"/>
      <c r="L90" s="432"/>
    </row>
    <row r="91" spans="1:16" ht="16.350000000000001" customHeight="1">
      <c r="A91" s="432"/>
      <c r="B91" s="432"/>
      <c r="C91" s="432"/>
      <c r="D91" s="432"/>
      <c r="E91" s="432"/>
      <c r="F91" s="432"/>
      <c r="G91" s="432"/>
      <c r="H91" s="432"/>
      <c r="I91" s="438"/>
      <c r="J91" s="432"/>
      <c r="K91" s="432"/>
      <c r="L91" s="432"/>
    </row>
    <row r="92" spans="1:16" ht="16.350000000000001" customHeight="1">
      <c r="A92" s="432"/>
      <c r="B92" s="435">
        <f>SUM(B6:B89)</f>
        <v>87600</v>
      </c>
      <c r="C92" s="435">
        <f t="shared" ref="C92:L92" si="0">SUM(C6:C89)</f>
        <v>82000</v>
      </c>
      <c r="D92" s="435">
        <f t="shared" si="0"/>
        <v>26000</v>
      </c>
      <c r="E92" s="435">
        <f t="shared" si="0"/>
        <v>8000</v>
      </c>
      <c r="F92" s="435">
        <f t="shared" si="0"/>
        <v>19000</v>
      </c>
      <c r="G92" s="435">
        <f t="shared" si="0"/>
        <v>8000</v>
      </c>
      <c r="H92" s="435">
        <f t="shared" si="0"/>
        <v>4000</v>
      </c>
      <c r="I92" s="435">
        <f t="shared" si="0"/>
        <v>70000</v>
      </c>
      <c r="J92" s="435">
        <f t="shared" si="0"/>
        <v>175000</v>
      </c>
      <c r="K92" s="435">
        <f t="shared" si="0"/>
        <v>12000</v>
      </c>
      <c r="L92" s="435">
        <f t="shared" si="0"/>
        <v>24000</v>
      </c>
    </row>
    <row r="93" spans="1:16" ht="18" customHeight="1">
      <c r="A93" s="436" t="s">
        <v>878</v>
      </c>
      <c r="B93" s="432"/>
      <c r="C93" s="673">
        <f>(B92+C92+F92+J92+L92)</f>
        <v>387600</v>
      </c>
      <c r="D93" s="674"/>
      <c r="E93" s="674"/>
      <c r="F93" s="674"/>
      <c r="G93" s="674"/>
      <c r="H93" s="674"/>
      <c r="I93" s="674"/>
      <c r="J93" s="674"/>
      <c r="K93" s="674"/>
      <c r="L93" s="675"/>
      <c r="M93" s="444" t="s">
        <v>20</v>
      </c>
    </row>
    <row r="94" spans="1:16" ht="18" customHeight="1">
      <c r="A94" s="436" t="s">
        <v>879</v>
      </c>
      <c r="B94" s="432"/>
      <c r="C94" s="676">
        <f>(D92+E92+G92+H92+I92+K92)</f>
        <v>128000</v>
      </c>
      <c r="D94" s="677"/>
      <c r="E94" s="677"/>
      <c r="F94" s="677"/>
      <c r="G94" s="677"/>
      <c r="H94" s="677"/>
      <c r="I94" s="677"/>
      <c r="J94" s="677"/>
      <c r="K94" s="677"/>
      <c r="L94" s="678"/>
      <c r="M94" s="444" t="s">
        <v>20</v>
      </c>
      <c r="N94" s="416" t="s">
        <v>20</v>
      </c>
      <c r="O94" s="416" t="s">
        <v>20</v>
      </c>
      <c r="P94" s="416" t="s">
        <v>20</v>
      </c>
    </row>
  </sheetData>
  <mergeCells count="11">
    <mergeCell ref="A4:B4"/>
    <mergeCell ref="C93:L93"/>
    <mergeCell ref="C94:L94"/>
    <mergeCell ref="A1:L1"/>
    <mergeCell ref="A2:B2"/>
    <mergeCell ref="D2:G2"/>
    <mergeCell ref="H2:L2"/>
    <mergeCell ref="A3:B3"/>
    <mergeCell ref="E3:F3"/>
    <mergeCell ref="I3:J3"/>
    <mergeCell ref="K3:L3"/>
  </mergeCells>
  <pageMargins left="0.7" right="0.7" top="0.75" bottom="0.75" header="0.3" footer="0.3"/>
  <pageSetup paperSize="9" orientation="portrait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9B76-13F7-4EAC-879D-6ED2589DC030}">
  <dimension ref="A1:J75"/>
  <sheetViews>
    <sheetView workbookViewId="0">
      <selection sqref="A1:XFD1048576"/>
    </sheetView>
  </sheetViews>
  <sheetFormatPr baseColWidth="10" defaultRowHeight="15.75"/>
  <cols>
    <col min="1" max="1" width="14" customWidth="1"/>
    <col min="2" max="2" width="7" customWidth="1"/>
    <col min="3" max="3" width="6.5" customWidth="1"/>
    <col min="4" max="4" width="3.625" customWidth="1"/>
    <col min="5" max="5" width="7" customWidth="1"/>
    <col min="6" max="6" width="5.875" customWidth="1"/>
    <col min="7" max="7" width="7.25" customWidth="1"/>
    <col min="8" max="8" width="7.375" customWidth="1"/>
    <col min="9" max="9" width="6.875" customWidth="1"/>
    <col min="10" max="10" width="7.75" customWidth="1"/>
  </cols>
  <sheetData>
    <row r="1" spans="1:10" ht="29.25" thickBot="1">
      <c r="A1" s="557" t="s">
        <v>892</v>
      </c>
      <c r="B1" s="669"/>
      <c r="C1" s="669"/>
      <c r="D1" s="669"/>
      <c r="E1" s="669"/>
      <c r="F1" s="669"/>
      <c r="G1" s="669"/>
      <c r="H1" s="669"/>
      <c r="I1" s="669"/>
      <c r="J1" s="670"/>
    </row>
    <row r="2" spans="1:10" ht="16.5" thickBot="1">
      <c r="A2" s="87" t="s">
        <v>576</v>
      </c>
      <c r="B2" s="7"/>
      <c r="C2" s="1"/>
      <c r="D2" s="1"/>
      <c r="E2" s="645" t="s">
        <v>172</v>
      </c>
      <c r="F2" s="646"/>
      <c r="G2" s="646"/>
      <c r="H2" s="634" t="s">
        <v>173</v>
      </c>
      <c r="I2" s="635"/>
      <c r="J2" s="636"/>
    </row>
    <row r="3" spans="1:10" ht="16.5" thickBot="1">
      <c r="A3" s="87" t="s">
        <v>577</v>
      </c>
      <c r="B3" s="7"/>
      <c r="C3" s="1"/>
      <c r="D3" s="1"/>
      <c r="E3" s="330" t="s">
        <v>445</v>
      </c>
      <c r="F3" s="632" t="s">
        <v>570</v>
      </c>
      <c r="G3" s="652"/>
      <c r="H3" s="331" t="s">
        <v>445</v>
      </c>
      <c r="I3" s="634" t="s">
        <v>570</v>
      </c>
      <c r="J3" s="636"/>
    </row>
    <row r="4" spans="1:10" ht="16.5" thickBot="1">
      <c r="A4" s="87" t="s">
        <v>20</v>
      </c>
      <c r="B4" s="7">
        <v>3000</v>
      </c>
      <c r="C4" s="1">
        <v>4000</v>
      </c>
      <c r="D4" s="1"/>
      <c r="E4" s="330" t="s">
        <v>578</v>
      </c>
      <c r="F4" s="333" t="s">
        <v>578</v>
      </c>
      <c r="G4" s="334" t="s">
        <v>571</v>
      </c>
      <c r="H4" s="331" t="s">
        <v>578</v>
      </c>
      <c r="I4" s="335" t="s">
        <v>578</v>
      </c>
      <c r="J4" s="411" t="s">
        <v>571</v>
      </c>
    </row>
    <row r="5" spans="1:10" ht="16.5" thickBot="1">
      <c r="A5" s="327" t="s">
        <v>572</v>
      </c>
      <c r="B5" s="337" t="s">
        <v>18</v>
      </c>
      <c r="C5" s="333" t="s">
        <v>14</v>
      </c>
      <c r="D5" s="332" t="s">
        <v>13</v>
      </c>
      <c r="E5" s="127">
        <v>1000</v>
      </c>
      <c r="F5" s="127">
        <v>2000</v>
      </c>
      <c r="G5" s="413">
        <v>4000</v>
      </c>
      <c r="H5" s="127">
        <v>2000</v>
      </c>
      <c r="I5" s="269">
        <v>2000</v>
      </c>
      <c r="J5" s="127">
        <v>4000</v>
      </c>
    </row>
    <row r="6" spans="1:10">
      <c r="A6" s="325" t="s">
        <v>671</v>
      </c>
      <c r="B6" s="293">
        <v>3000</v>
      </c>
      <c r="C6" s="293">
        <v>2000</v>
      </c>
      <c r="D6" s="293" t="s">
        <v>20</v>
      </c>
      <c r="E6" s="189">
        <v>1000</v>
      </c>
      <c r="F6" s="189"/>
      <c r="G6" s="189"/>
      <c r="H6" s="372"/>
      <c r="I6" s="362" t="s">
        <v>20</v>
      </c>
      <c r="J6" s="188" t="s">
        <v>20</v>
      </c>
    </row>
    <row r="7" spans="1:10">
      <c r="A7" s="325" t="s">
        <v>670</v>
      </c>
      <c r="B7" s="293">
        <v>3000</v>
      </c>
      <c r="C7" s="293">
        <v>2000</v>
      </c>
      <c r="D7" s="293"/>
      <c r="E7" s="189">
        <v>1000</v>
      </c>
      <c r="F7" s="189"/>
      <c r="G7" s="189"/>
      <c r="H7" s="372"/>
      <c r="I7" s="362"/>
      <c r="J7" s="188"/>
    </row>
    <row r="8" spans="1:10">
      <c r="A8" s="325" t="s">
        <v>21</v>
      </c>
      <c r="B8" s="293" t="s">
        <v>228</v>
      </c>
      <c r="C8" s="293" t="s">
        <v>228</v>
      </c>
      <c r="D8" s="293"/>
      <c r="E8" s="189" t="s">
        <v>228</v>
      </c>
      <c r="F8" s="189"/>
      <c r="G8" s="189"/>
      <c r="H8" s="372"/>
      <c r="I8" s="362"/>
      <c r="J8" s="186"/>
    </row>
    <row r="9" spans="1:10">
      <c r="A9" s="325" t="s">
        <v>585</v>
      </c>
      <c r="B9" s="293">
        <v>3000</v>
      </c>
      <c r="C9" s="293"/>
      <c r="D9" s="293">
        <v>1</v>
      </c>
      <c r="E9" s="189">
        <v>1000</v>
      </c>
      <c r="F9" s="189"/>
      <c r="G9" s="189"/>
      <c r="H9" s="372"/>
      <c r="I9" s="362"/>
      <c r="J9" s="186"/>
    </row>
    <row r="10" spans="1:10">
      <c r="A10" s="325" t="s">
        <v>883</v>
      </c>
      <c r="B10" s="293">
        <v>3000</v>
      </c>
      <c r="C10" s="293"/>
      <c r="D10" s="293">
        <v>1</v>
      </c>
      <c r="E10" s="189"/>
      <c r="F10" s="189"/>
      <c r="G10" s="189"/>
      <c r="H10" s="372">
        <v>2000</v>
      </c>
      <c r="I10" s="372" t="s">
        <v>20</v>
      </c>
      <c r="J10" s="186" t="s">
        <v>20</v>
      </c>
    </row>
    <row r="11" spans="1:10">
      <c r="A11" s="325" t="s">
        <v>106</v>
      </c>
      <c r="B11" s="293">
        <v>3000</v>
      </c>
      <c r="C11" s="293">
        <v>2000</v>
      </c>
      <c r="D11" s="293"/>
      <c r="E11" s="189" t="s">
        <v>20</v>
      </c>
      <c r="F11" s="189"/>
      <c r="G11" s="189"/>
      <c r="H11" s="372">
        <v>2000</v>
      </c>
      <c r="I11" s="372" t="s">
        <v>20</v>
      </c>
      <c r="J11" s="186"/>
    </row>
    <row r="12" spans="1:10">
      <c r="A12" s="325" t="s">
        <v>24</v>
      </c>
      <c r="B12" s="293">
        <v>3000</v>
      </c>
      <c r="C12" s="293">
        <v>2000</v>
      </c>
      <c r="D12" s="293" t="s">
        <v>20</v>
      </c>
      <c r="E12" s="189" t="s">
        <v>20</v>
      </c>
      <c r="F12" s="189"/>
      <c r="G12" s="189"/>
      <c r="H12" s="372">
        <v>2000</v>
      </c>
      <c r="I12" s="372" t="s">
        <v>20</v>
      </c>
      <c r="J12" s="186" t="s">
        <v>20</v>
      </c>
    </row>
    <row r="13" spans="1:10">
      <c r="A13" s="325" t="s">
        <v>98</v>
      </c>
      <c r="B13" s="293">
        <v>3000</v>
      </c>
      <c r="C13" s="293"/>
      <c r="D13" s="293">
        <v>1</v>
      </c>
      <c r="E13" s="189">
        <v>1000</v>
      </c>
      <c r="F13" s="189"/>
      <c r="G13" s="189"/>
      <c r="H13" s="339"/>
      <c r="I13" s="339"/>
      <c r="J13" s="188"/>
    </row>
    <row r="14" spans="1:10">
      <c r="A14" s="322" t="s">
        <v>619</v>
      </c>
      <c r="B14" s="294" t="s">
        <v>20</v>
      </c>
      <c r="C14" s="294">
        <v>2000</v>
      </c>
      <c r="D14" s="294" t="s">
        <v>20</v>
      </c>
      <c r="E14" s="187">
        <v>1000</v>
      </c>
      <c r="F14" s="187"/>
      <c r="G14" s="187"/>
      <c r="H14" s="186"/>
      <c r="I14" s="369"/>
      <c r="J14" s="186"/>
    </row>
    <row r="15" spans="1:10">
      <c r="A15" s="322" t="s">
        <v>758</v>
      </c>
      <c r="B15" s="294" t="s">
        <v>20</v>
      </c>
      <c r="C15" s="294">
        <v>2000</v>
      </c>
      <c r="D15" s="294"/>
      <c r="E15" s="187">
        <v>1000</v>
      </c>
      <c r="F15" s="187"/>
      <c r="G15" s="187"/>
      <c r="H15" s="186"/>
      <c r="I15" s="366"/>
      <c r="J15" s="186"/>
    </row>
    <row r="16" spans="1:10">
      <c r="A16" s="349" t="s">
        <v>111</v>
      </c>
      <c r="B16" s="294">
        <v>3000</v>
      </c>
      <c r="C16" s="294" t="s">
        <v>20</v>
      </c>
      <c r="D16" s="294">
        <v>1</v>
      </c>
      <c r="E16" s="187">
        <v>1000</v>
      </c>
      <c r="F16" s="187"/>
      <c r="G16" s="190"/>
      <c r="H16" s="188"/>
      <c r="I16" s="365"/>
      <c r="J16" s="188"/>
    </row>
    <row r="17" spans="1:10">
      <c r="A17" s="349" t="s">
        <v>772</v>
      </c>
      <c r="B17" s="294"/>
      <c r="C17" s="294" t="s">
        <v>20</v>
      </c>
      <c r="D17" s="294">
        <v>1</v>
      </c>
      <c r="E17" s="187">
        <v>1000</v>
      </c>
      <c r="F17" s="190"/>
      <c r="G17" s="190"/>
      <c r="H17" s="188"/>
      <c r="I17" s="365"/>
      <c r="J17" s="188"/>
    </row>
    <row r="18" spans="1:10">
      <c r="A18" s="349" t="s">
        <v>184</v>
      </c>
      <c r="B18" s="294">
        <v>3000</v>
      </c>
      <c r="C18" s="294">
        <v>2000</v>
      </c>
      <c r="D18" s="294"/>
      <c r="E18" s="187"/>
      <c r="F18" s="190"/>
      <c r="G18" s="190"/>
      <c r="H18" s="186">
        <v>2000</v>
      </c>
      <c r="I18" s="329" t="s">
        <v>20</v>
      </c>
      <c r="J18" s="186" t="s">
        <v>20</v>
      </c>
    </row>
    <row r="19" spans="1:10">
      <c r="A19" s="349" t="s">
        <v>99</v>
      </c>
      <c r="B19" s="294">
        <v>3000</v>
      </c>
      <c r="C19" s="294" t="s">
        <v>20</v>
      </c>
      <c r="D19" s="294">
        <v>1</v>
      </c>
      <c r="E19" s="187">
        <v>1000</v>
      </c>
      <c r="F19" s="187"/>
      <c r="G19" s="187"/>
      <c r="H19" s="369" t="s">
        <v>20</v>
      </c>
      <c r="I19" s="366"/>
      <c r="J19" s="188"/>
    </row>
    <row r="20" spans="1:10">
      <c r="A20" s="318" t="s">
        <v>617</v>
      </c>
      <c r="B20" s="295">
        <v>3000</v>
      </c>
      <c r="C20" s="295">
        <v>2000</v>
      </c>
      <c r="D20" s="295" t="s">
        <v>20</v>
      </c>
      <c r="E20" s="187">
        <v>1000</v>
      </c>
      <c r="F20" s="187"/>
      <c r="G20" s="187"/>
      <c r="H20" s="364"/>
      <c r="I20" s="365"/>
      <c r="J20" s="188"/>
    </row>
    <row r="21" spans="1:10">
      <c r="A21" s="318" t="s">
        <v>743</v>
      </c>
      <c r="B21" s="295">
        <v>3000</v>
      </c>
      <c r="C21" s="295">
        <v>2000</v>
      </c>
      <c r="D21" s="295"/>
      <c r="E21" s="187">
        <v>1000</v>
      </c>
      <c r="F21" s="187"/>
      <c r="G21" s="187"/>
      <c r="H21" s="364"/>
      <c r="I21" s="365"/>
      <c r="J21" s="188"/>
    </row>
    <row r="22" spans="1:10">
      <c r="A22" s="318" t="s">
        <v>587</v>
      </c>
      <c r="B22" s="295">
        <v>3000</v>
      </c>
      <c r="C22" s="295">
        <v>2000</v>
      </c>
      <c r="D22" s="295" t="s">
        <v>20</v>
      </c>
      <c r="E22" s="187">
        <v>1000</v>
      </c>
      <c r="F22" s="190"/>
      <c r="G22" s="190"/>
      <c r="H22" s="364"/>
      <c r="I22" s="365"/>
      <c r="J22" s="188"/>
    </row>
    <row r="23" spans="1:10">
      <c r="A23" s="318" t="s">
        <v>756</v>
      </c>
      <c r="B23" s="295">
        <v>3000</v>
      </c>
      <c r="C23" s="295">
        <v>2000</v>
      </c>
      <c r="D23" s="295" t="s">
        <v>20</v>
      </c>
      <c r="E23" s="187" t="s">
        <v>20</v>
      </c>
      <c r="F23" s="187"/>
      <c r="G23" s="187"/>
      <c r="H23" s="186" t="s">
        <v>20</v>
      </c>
      <c r="I23" s="329">
        <v>2000</v>
      </c>
      <c r="J23" s="186">
        <v>4000</v>
      </c>
    </row>
    <row r="24" spans="1:10">
      <c r="A24" s="318" t="s">
        <v>613</v>
      </c>
      <c r="B24" s="295">
        <v>3000</v>
      </c>
      <c r="C24" s="295" t="s">
        <v>20</v>
      </c>
      <c r="D24" s="295">
        <v>1</v>
      </c>
      <c r="E24" s="187">
        <v>1000</v>
      </c>
      <c r="F24" s="187"/>
      <c r="G24" s="187"/>
      <c r="H24" s="186"/>
      <c r="I24" s="329"/>
      <c r="J24" s="186"/>
    </row>
    <row r="25" spans="1:10">
      <c r="A25" s="318" t="s">
        <v>890</v>
      </c>
      <c r="B25" s="295"/>
      <c r="C25" s="295">
        <v>2000</v>
      </c>
      <c r="D25" s="295"/>
      <c r="E25" s="187">
        <v>1000</v>
      </c>
      <c r="F25" s="187"/>
      <c r="G25" s="187"/>
      <c r="H25" s="186"/>
      <c r="I25" s="329"/>
      <c r="J25" s="186"/>
    </row>
    <row r="26" spans="1:10">
      <c r="A26" s="318" t="s">
        <v>95</v>
      </c>
      <c r="B26" s="295">
        <v>3000</v>
      </c>
      <c r="C26" s="295"/>
      <c r="D26" s="295">
        <v>1</v>
      </c>
      <c r="E26" s="187">
        <v>1000</v>
      </c>
      <c r="F26" s="187"/>
      <c r="G26" s="190"/>
      <c r="H26" s="188"/>
      <c r="I26" s="340"/>
      <c r="J26" s="188"/>
    </row>
    <row r="27" spans="1:10">
      <c r="A27" s="318" t="s">
        <v>516</v>
      </c>
      <c r="B27" s="295">
        <v>3000</v>
      </c>
      <c r="C27" s="295">
        <v>2000</v>
      </c>
      <c r="D27" s="295"/>
      <c r="E27" s="187">
        <v>1000</v>
      </c>
      <c r="F27" s="187"/>
      <c r="G27" s="187"/>
      <c r="H27" s="186"/>
      <c r="I27" s="329"/>
      <c r="J27" s="188"/>
    </row>
    <row r="28" spans="1:10">
      <c r="A28" s="318" t="s">
        <v>33</v>
      </c>
      <c r="B28" s="295">
        <v>3000</v>
      </c>
      <c r="C28" s="295">
        <v>2000</v>
      </c>
      <c r="D28" s="295"/>
      <c r="E28" s="187">
        <v>1000</v>
      </c>
      <c r="F28" s="190"/>
      <c r="G28" s="190"/>
      <c r="H28" s="188"/>
      <c r="I28" s="365"/>
      <c r="J28" s="188"/>
    </row>
    <row r="29" spans="1:10">
      <c r="A29" s="318" t="s">
        <v>171</v>
      </c>
      <c r="B29" s="295">
        <v>3000</v>
      </c>
      <c r="C29" s="295" t="s">
        <v>20</v>
      </c>
      <c r="D29" s="295">
        <v>1</v>
      </c>
      <c r="E29" s="187">
        <v>1000</v>
      </c>
      <c r="F29" s="187"/>
      <c r="G29" s="190"/>
      <c r="H29" s="188"/>
      <c r="I29" s="365"/>
      <c r="J29" s="188"/>
    </row>
    <row r="30" spans="1:10">
      <c r="A30" s="318" t="s">
        <v>891</v>
      </c>
      <c r="B30" s="295">
        <v>3000</v>
      </c>
      <c r="C30" s="295">
        <v>2000</v>
      </c>
      <c r="D30" s="295"/>
      <c r="E30" s="187">
        <v>1000</v>
      </c>
      <c r="F30" s="187"/>
      <c r="G30" s="190"/>
      <c r="H30" s="188"/>
      <c r="I30" s="365"/>
      <c r="J30" s="188"/>
    </row>
    <row r="31" spans="1:10">
      <c r="A31" s="318" t="s">
        <v>433</v>
      </c>
      <c r="B31" s="295" t="s">
        <v>228</v>
      </c>
      <c r="C31" s="295" t="s">
        <v>228</v>
      </c>
      <c r="D31" s="295" t="s">
        <v>20</v>
      </c>
      <c r="E31" s="187" t="s">
        <v>20</v>
      </c>
      <c r="F31" s="187"/>
      <c r="G31" s="187"/>
      <c r="H31" s="186"/>
      <c r="I31" s="329" t="s">
        <v>228</v>
      </c>
      <c r="J31" s="186" t="s">
        <v>228</v>
      </c>
    </row>
    <row r="32" spans="1:10">
      <c r="A32" s="318" t="s">
        <v>276</v>
      </c>
      <c r="B32" s="295"/>
      <c r="C32" s="295">
        <v>2000</v>
      </c>
      <c r="D32" s="295"/>
      <c r="E32" s="187"/>
      <c r="F32" s="187">
        <v>2000</v>
      </c>
      <c r="G32" s="187">
        <v>4000</v>
      </c>
      <c r="H32" s="186"/>
      <c r="I32" s="329"/>
      <c r="J32" s="186"/>
    </row>
    <row r="33" spans="1:10">
      <c r="A33" s="318" t="s">
        <v>45</v>
      </c>
      <c r="B33" s="295">
        <v>3000</v>
      </c>
      <c r="C33" s="295"/>
      <c r="D33" s="295">
        <v>1</v>
      </c>
      <c r="E33" s="187">
        <v>1000</v>
      </c>
      <c r="F33" s="187"/>
      <c r="G33" s="190"/>
      <c r="H33" s="188"/>
      <c r="I33" s="340"/>
      <c r="J33" s="188"/>
    </row>
    <row r="34" spans="1:10">
      <c r="A34" s="318" t="s">
        <v>42</v>
      </c>
      <c r="B34" s="295">
        <v>3000</v>
      </c>
      <c r="C34" s="295">
        <v>2000</v>
      </c>
      <c r="D34" s="295" t="s">
        <v>20</v>
      </c>
      <c r="E34" s="187">
        <v>1000</v>
      </c>
      <c r="F34" s="187"/>
      <c r="G34" s="187"/>
      <c r="H34" s="188"/>
      <c r="I34" s="340"/>
      <c r="J34" s="188"/>
    </row>
    <row r="35" spans="1:10">
      <c r="A35" s="318" t="s">
        <v>718</v>
      </c>
      <c r="B35" s="295">
        <v>3000</v>
      </c>
      <c r="C35" s="295">
        <v>2000</v>
      </c>
      <c r="D35" s="295"/>
      <c r="E35" s="187" t="s">
        <v>889</v>
      </c>
      <c r="F35" s="187"/>
      <c r="G35" s="187"/>
      <c r="H35" s="188"/>
      <c r="I35" s="340"/>
      <c r="J35" s="188"/>
    </row>
    <row r="36" spans="1:10">
      <c r="A36" s="318" t="s">
        <v>46</v>
      </c>
      <c r="B36" s="295">
        <v>3000</v>
      </c>
      <c r="C36" s="295" t="s">
        <v>20</v>
      </c>
      <c r="D36" s="295">
        <v>1</v>
      </c>
      <c r="E36" s="187">
        <v>1000</v>
      </c>
      <c r="F36" s="187"/>
      <c r="G36" s="187"/>
      <c r="H36" s="186"/>
      <c r="I36" s="329"/>
      <c r="J36" s="186"/>
    </row>
    <row r="37" spans="1:10">
      <c r="A37" s="318" t="s">
        <v>888</v>
      </c>
      <c r="B37" s="295">
        <v>3000</v>
      </c>
      <c r="C37" s="295">
        <v>2000</v>
      </c>
      <c r="D37" s="295"/>
      <c r="E37" s="187">
        <v>1000</v>
      </c>
      <c r="F37" s="187"/>
      <c r="G37" s="187"/>
      <c r="H37" s="186"/>
      <c r="I37" s="329"/>
      <c r="J37" s="186"/>
    </row>
    <row r="38" spans="1:10">
      <c r="A38" s="318" t="s">
        <v>47</v>
      </c>
      <c r="B38" s="295">
        <v>3000</v>
      </c>
      <c r="C38" s="295">
        <v>2000</v>
      </c>
      <c r="D38" s="295" t="s">
        <v>20</v>
      </c>
      <c r="E38" s="187">
        <v>1000</v>
      </c>
      <c r="F38" s="187"/>
      <c r="G38" s="187"/>
      <c r="H38" s="186"/>
      <c r="I38" s="340"/>
      <c r="J38" s="188"/>
    </row>
    <row r="39" spans="1:10">
      <c r="A39" s="318" t="s">
        <v>48</v>
      </c>
      <c r="B39" s="295">
        <v>3000</v>
      </c>
      <c r="C39" s="295">
        <v>2000</v>
      </c>
      <c r="D39" s="295" t="s">
        <v>20</v>
      </c>
      <c r="E39" s="187">
        <v>1000</v>
      </c>
      <c r="F39" s="187"/>
      <c r="G39" s="187"/>
      <c r="H39" s="186"/>
      <c r="I39" s="340"/>
      <c r="J39" s="188"/>
    </row>
    <row r="40" spans="1:10">
      <c r="A40" s="318" t="s">
        <v>139</v>
      </c>
      <c r="B40" s="295">
        <v>3000</v>
      </c>
      <c r="C40" s="295"/>
      <c r="D40" s="295">
        <v>1</v>
      </c>
      <c r="E40" s="187">
        <v>1000</v>
      </c>
      <c r="F40" s="190"/>
      <c r="G40" s="190"/>
      <c r="H40" s="188"/>
      <c r="I40" s="340"/>
      <c r="J40" s="188"/>
    </row>
    <row r="41" spans="1:10">
      <c r="A41" s="318" t="s">
        <v>611</v>
      </c>
      <c r="B41" s="295">
        <v>3000</v>
      </c>
      <c r="C41" s="295">
        <v>2000</v>
      </c>
      <c r="D41" s="295" t="s">
        <v>20</v>
      </c>
      <c r="E41" s="187">
        <v>1000</v>
      </c>
      <c r="F41" s="187"/>
      <c r="G41" s="187"/>
      <c r="H41" s="186"/>
      <c r="I41" s="340"/>
      <c r="J41" s="188"/>
    </row>
    <row r="42" spans="1:10">
      <c r="A42" s="318" t="s">
        <v>588</v>
      </c>
      <c r="B42" s="295" t="s">
        <v>20</v>
      </c>
      <c r="C42" s="295">
        <v>2000</v>
      </c>
      <c r="D42" s="295" t="s">
        <v>20</v>
      </c>
      <c r="E42" s="187">
        <v>1000</v>
      </c>
      <c r="F42" s="187"/>
      <c r="G42" s="187"/>
      <c r="H42" s="186"/>
      <c r="I42" s="329"/>
      <c r="J42" s="186"/>
    </row>
    <row r="43" spans="1:10">
      <c r="A43" s="318" t="s">
        <v>593</v>
      </c>
      <c r="B43" s="295" t="s">
        <v>20</v>
      </c>
      <c r="C43" s="295">
        <v>2000</v>
      </c>
      <c r="D43" s="295" t="s">
        <v>20</v>
      </c>
      <c r="E43" s="187">
        <v>1000</v>
      </c>
      <c r="F43" s="187"/>
      <c r="G43" s="187"/>
      <c r="H43" s="186"/>
      <c r="I43" s="329"/>
      <c r="J43" s="186"/>
    </row>
    <row r="44" spans="1:10">
      <c r="A44" s="319" t="s">
        <v>776</v>
      </c>
      <c r="B44" s="295">
        <v>3000</v>
      </c>
      <c r="C44" s="295"/>
      <c r="D44" s="295">
        <v>1</v>
      </c>
      <c r="E44" s="187"/>
      <c r="F44" s="187"/>
      <c r="G44" s="187"/>
      <c r="H44" s="186"/>
      <c r="I44" s="329">
        <v>2000</v>
      </c>
      <c r="J44" s="186">
        <v>4000</v>
      </c>
    </row>
    <row r="45" spans="1:10">
      <c r="A45" s="319" t="s">
        <v>885</v>
      </c>
      <c r="B45" s="295">
        <v>3000</v>
      </c>
      <c r="C45" s="295"/>
      <c r="D45" s="295">
        <v>1</v>
      </c>
      <c r="E45" s="187">
        <v>1000</v>
      </c>
      <c r="F45" s="187"/>
      <c r="G45" s="187"/>
      <c r="H45" s="186"/>
      <c r="I45" s="329"/>
      <c r="J45" s="186"/>
    </row>
    <row r="46" spans="1:10">
      <c r="A46" s="319" t="s">
        <v>775</v>
      </c>
      <c r="B46" s="295">
        <v>3000</v>
      </c>
      <c r="C46" s="295"/>
      <c r="D46" s="295">
        <v>1</v>
      </c>
      <c r="E46" s="187">
        <v>1000</v>
      </c>
      <c r="F46" s="187"/>
      <c r="G46" s="187"/>
      <c r="H46" s="188"/>
      <c r="I46" s="340"/>
      <c r="J46" s="188"/>
    </row>
    <row r="47" spans="1:10">
      <c r="A47" s="319" t="s">
        <v>163</v>
      </c>
      <c r="B47" s="295"/>
      <c r="C47" s="295">
        <v>2000</v>
      </c>
      <c r="D47" s="295"/>
      <c r="E47" s="187">
        <v>1000</v>
      </c>
      <c r="F47" s="187"/>
      <c r="G47" s="187"/>
      <c r="H47" s="188"/>
      <c r="I47" s="340"/>
      <c r="J47" s="188"/>
    </row>
    <row r="48" spans="1:10">
      <c r="A48" s="319" t="s">
        <v>140</v>
      </c>
      <c r="B48" s="295">
        <v>3000</v>
      </c>
      <c r="C48" s="295">
        <v>2000</v>
      </c>
      <c r="D48" s="295" t="s">
        <v>20</v>
      </c>
      <c r="E48" s="187">
        <v>1000</v>
      </c>
      <c r="F48" s="187"/>
      <c r="G48" s="187"/>
      <c r="H48" s="188"/>
      <c r="I48" s="365"/>
      <c r="J48" s="188"/>
    </row>
    <row r="49" spans="1:10">
      <c r="A49" s="319" t="s">
        <v>886</v>
      </c>
      <c r="B49" s="295">
        <v>3000</v>
      </c>
      <c r="C49" s="295">
        <v>2000</v>
      </c>
      <c r="D49" s="295" t="s">
        <v>20</v>
      </c>
      <c r="E49" s="187">
        <v>1000</v>
      </c>
      <c r="F49" s="187"/>
      <c r="G49" s="187"/>
      <c r="H49" s="186"/>
      <c r="I49" s="329"/>
      <c r="J49" s="186"/>
    </row>
    <row r="50" spans="1:10">
      <c r="A50" s="319" t="s">
        <v>884</v>
      </c>
      <c r="B50" s="295">
        <v>3000</v>
      </c>
      <c r="C50" s="295"/>
      <c r="D50" s="295">
        <v>1</v>
      </c>
      <c r="E50" s="187"/>
      <c r="F50" s="187"/>
      <c r="G50" s="187"/>
      <c r="H50" s="186"/>
      <c r="I50" s="329">
        <v>2000</v>
      </c>
      <c r="J50" s="186">
        <v>4000</v>
      </c>
    </row>
    <row r="51" spans="1:10">
      <c r="A51" s="319" t="s">
        <v>887</v>
      </c>
      <c r="B51" s="295">
        <v>3000</v>
      </c>
      <c r="C51" s="295" t="s">
        <v>20</v>
      </c>
      <c r="D51" s="295">
        <v>1</v>
      </c>
      <c r="E51" s="187">
        <v>1000</v>
      </c>
      <c r="F51" s="187"/>
      <c r="G51" s="187"/>
      <c r="H51" s="186"/>
      <c r="I51" s="329"/>
      <c r="J51" s="186"/>
    </row>
    <row r="52" spans="1:10">
      <c r="A52" s="319" t="s">
        <v>641</v>
      </c>
      <c r="B52" s="295">
        <v>3000</v>
      </c>
      <c r="C52" s="295">
        <v>2000</v>
      </c>
      <c r="D52" s="295"/>
      <c r="E52" s="187">
        <v>1000</v>
      </c>
      <c r="F52" s="187"/>
      <c r="G52" s="187"/>
      <c r="H52" s="186"/>
      <c r="I52" s="329"/>
      <c r="J52" s="186"/>
    </row>
    <row r="53" spans="1:10">
      <c r="A53" s="319" t="s">
        <v>761</v>
      </c>
      <c r="B53" s="295">
        <v>3000</v>
      </c>
      <c r="C53" s="295">
        <v>2000</v>
      </c>
      <c r="D53" s="295" t="s">
        <v>20</v>
      </c>
      <c r="E53" s="187"/>
      <c r="F53" s="187"/>
      <c r="G53" s="187"/>
      <c r="H53" s="186">
        <v>2000</v>
      </c>
      <c r="I53" s="329" t="s">
        <v>20</v>
      </c>
      <c r="J53" s="186" t="s">
        <v>20</v>
      </c>
    </row>
    <row r="54" spans="1:10">
      <c r="A54" s="319" t="s">
        <v>277</v>
      </c>
      <c r="B54" s="295">
        <v>3000</v>
      </c>
      <c r="C54" s="295"/>
      <c r="D54" s="295">
        <v>1</v>
      </c>
      <c r="E54" s="187" t="s">
        <v>20</v>
      </c>
      <c r="F54" s="187"/>
      <c r="G54" s="187"/>
      <c r="H54" s="315"/>
      <c r="I54" s="341">
        <v>2000</v>
      </c>
      <c r="J54" s="315">
        <v>4000</v>
      </c>
    </row>
    <row r="55" spans="1:10">
      <c r="A55" s="319" t="s">
        <v>59</v>
      </c>
      <c r="B55" s="295">
        <v>3000</v>
      </c>
      <c r="C55" s="295">
        <v>2000</v>
      </c>
      <c r="D55" s="295" t="s">
        <v>20</v>
      </c>
      <c r="E55" s="187">
        <v>1000</v>
      </c>
      <c r="F55" s="187"/>
      <c r="G55" s="190"/>
      <c r="H55" s="371"/>
      <c r="I55" s="342"/>
      <c r="J55" s="298"/>
    </row>
    <row r="56" spans="1:10">
      <c r="A56" s="319" t="s">
        <v>57</v>
      </c>
      <c r="B56" s="295"/>
      <c r="C56" s="295"/>
      <c r="D56" s="295"/>
      <c r="E56" s="187" t="s">
        <v>20</v>
      </c>
      <c r="F56" s="187"/>
      <c r="G56" s="187"/>
      <c r="H56" s="370"/>
      <c r="I56" s="341"/>
      <c r="J56" s="315"/>
    </row>
    <row r="57" spans="1:10">
      <c r="A57" s="319" t="s">
        <v>75</v>
      </c>
      <c r="B57" s="295">
        <v>3000</v>
      </c>
      <c r="C57" s="295"/>
      <c r="D57" s="295">
        <v>1</v>
      </c>
      <c r="E57" s="187"/>
      <c r="F57" s="187"/>
      <c r="G57" s="187"/>
      <c r="H57" s="315"/>
      <c r="I57" s="341">
        <v>2000</v>
      </c>
      <c r="J57" s="315">
        <v>4000</v>
      </c>
    </row>
    <row r="58" spans="1:10">
      <c r="A58" s="319" t="s">
        <v>759</v>
      </c>
      <c r="B58" s="343">
        <v>3000</v>
      </c>
      <c r="C58" s="295">
        <v>2000</v>
      </c>
      <c r="D58" s="295"/>
      <c r="E58" s="187"/>
      <c r="F58" s="187"/>
      <c r="G58" s="187"/>
      <c r="H58" s="315"/>
      <c r="I58" s="341">
        <v>2000</v>
      </c>
      <c r="J58" s="315">
        <v>4000</v>
      </c>
    </row>
    <row r="59" spans="1:10">
      <c r="A59" s="319" t="s">
        <v>767</v>
      </c>
      <c r="B59" s="343">
        <v>3000</v>
      </c>
      <c r="C59" s="295">
        <v>2000</v>
      </c>
      <c r="D59" s="295"/>
      <c r="E59" s="187">
        <v>1000</v>
      </c>
      <c r="F59" s="187"/>
      <c r="G59" s="187"/>
      <c r="H59" s="315"/>
      <c r="I59" s="368"/>
      <c r="J59" s="298"/>
    </row>
    <row r="60" spans="1:10">
      <c r="A60" s="319" t="s">
        <v>768</v>
      </c>
      <c r="B60" s="343">
        <v>3000</v>
      </c>
      <c r="C60" s="295">
        <v>2000</v>
      </c>
      <c r="D60" s="295"/>
      <c r="E60" s="187">
        <v>1000</v>
      </c>
      <c r="F60" s="187"/>
      <c r="G60" s="187"/>
      <c r="H60" s="315"/>
      <c r="I60" s="368"/>
      <c r="J60" s="298"/>
    </row>
    <row r="61" spans="1:10">
      <c r="A61" s="319" t="s">
        <v>158</v>
      </c>
      <c r="B61" s="343" t="s">
        <v>228</v>
      </c>
      <c r="C61" s="295" t="s">
        <v>20</v>
      </c>
      <c r="D61" s="295">
        <v>1</v>
      </c>
      <c r="E61" s="187" t="s">
        <v>228</v>
      </c>
      <c r="F61" s="187"/>
      <c r="G61" s="187"/>
      <c r="H61" s="315"/>
      <c r="I61" s="341" t="s">
        <v>20</v>
      </c>
      <c r="J61" s="298" t="s">
        <v>20</v>
      </c>
    </row>
    <row r="62" spans="1:10">
      <c r="A62" s="319" t="s">
        <v>437</v>
      </c>
      <c r="B62" s="343" t="s">
        <v>20</v>
      </c>
      <c r="C62" s="295">
        <v>2000</v>
      </c>
      <c r="D62" s="295"/>
      <c r="E62" s="187" t="s">
        <v>20</v>
      </c>
      <c r="F62" s="187"/>
      <c r="G62" s="187"/>
      <c r="H62" s="315"/>
      <c r="I62" s="341">
        <v>2000</v>
      </c>
      <c r="J62" s="315">
        <v>4000</v>
      </c>
    </row>
    <row r="63" spans="1:10">
      <c r="A63" s="350" t="s">
        <v>774</v>
      </c>
      <c r="B63" s="343">
        <v>3000</v>
      </c>
      <c r="C63" s="295">
        <v>2000</v>
      </c>
      <c r="D63" s="295"/>
      <c r="E63" s="187"/>
      <c r="F63" s="187"/>
      <c r="G63" s="187"/>
      <c r="H63" s="315"/>
      <c r="I63" s="341">
        <v>2000</v>
      </c>
      <c r="J63" s="315">
        <v>4000</v>
      </c>
    </row>
    <row r="64" spans="1:10">
      <c r="A64" s="350" t="s">
        <v>770</v>
      </c>
      <c r="B64" s="343">
        <v>3000</v>
      </c>
      <c r="C64" s="295" t="s">
        <v>20</v>
      </c>
      <c r="D64" s="295">
        <v>1</v>
      </c>
      <c r="E64" s="187">
        <v>1000</v>
      </c>
      <c r="F64" s="190"/>
      <c r="G64" s="190"/>
      <c r="H64" s="298"/>
      <c r="I64" s="342"/>
      <c r="J64" s="298"/>
    </row>
    <row r="65" spans="1:10">
      <c r="A65" s="350" t="s">
        <v>260</v>
      </c>
      <c r="B65" s="343">
        <v>3000</v>
      </c>
      <c r="C65" s="295"/>
      <c r="D65" s="295">
        <v>1</v>
      </c>
      <c r="E65" s="187">
        <v>1000</v>
      </c>
      <c r="F65" s="187"/>
      <c r="G65" s="187"/>
      <c r="H65" s="315"/>
      <c r="I65" s="341"/>
      <c r="J65" s="315"/>
    </row>
    <row r="66" spans="1:10">
      <c r="A66" s="350" t="s">
        <v>771</v>
      </c>
      <c r="B66" s="343">
        <v>3000</v>
      </c>
      <c r="C66" s="295">
        <v>2000</v>
      </c>
      <c r="D66" s="295"/>
      <c r="E66" s="187">
        <v>1000</v>
      </c>
      <c r="F66" s="190"/>
      <c r="G66" s="190"/>
      <c r="H66" s="298"/>
      <c r="I66" s="342"/>
      <c r="J66" s="298"/>
    </row>
    <row r="67" spans="1:10">
      <c r="A67" s="320" t="s">
        <v>62</v>
      </c>
      <c r="B67" s="343">
        <v>3000</v>
      </c>
      <c r="C67" s="295"/>
      <c r="D67" s="295">
        <v>1</v>
      </c>
      <c r="E67" s="187">
        <v>1000</v>
      </c>
      <c r="F67" s="187"/>
      <c r="G67" s="187"/>
      <c r="H67" s="186"/>
      <c r="I67" s="366"/>
      <c r="J67" s="186"/>
    </row>
    <row r="68" spans="1:10">
      <c r="A68" s="351" t="s">
        <v>63</v>
      </c>
      <c r="B68" s="295">
        <v>3000</v>
      </c>
      <c r="C68" s="295">
        <v>2000</v>
      </c>
      <c r="D68" s="295" t="s">
        <v>20</v>
      </c>
      <c r="E68" s="187">
        <v>1000</v>
      </c>
      <c r="F68" s="187"/>
      <c r="G68" s="187"/>
      <c r="H68" s="186"/>
      <c r="I68" s="329"/>
      <c r="J68" s="186"/>
    </row>
    <row r="69" spans="1:10">
      <c r="A69" s="98"/>
      <c r="B69" s="296"/>
      <c r="C69" s="296"/>
      <c r="D69" s="345"/>
      <c r="E69" s="346"/>
      <c r="F69" s="346"/>
      <c r="G69" s="346"/>
      <c r="H69" s="305"/>
      <c r="I69" s="347"/>
      <c r="J69" s="305"/>
    </row>
    <row r="70" spans="1:10" ht="16.5" thickBot="1">
      <c r="A70" s="65" t="s">
        <v>20</v>
      </c>
      <c r="B70" s="300"/>
      <c r="C70" s="348"/>
      <c r="D70" s="348"/>
      <c r="E70" s="302"/>
      <c r="F70" s="302"/>
      <c r="G70" s="302"/>
      <c r="H70" s="304"/>
      <c r="I70" s="311"/>
      <c r="J70" s="304"/>
    </row>
    <row r="71" spans="1:10" ht="16.5" thickBot="1">
      <c r="A71" s="65" t="s">
        <v>20</v>
      </c>
      <c r="B71" s="176">
        <f t="shared" ref="B71:J71" si="0">SUM(B6:B68)</f>
        <v>150000</v>
      </c>
      <c r="C71" s="176">
        <f t="shared" si="0"/>
        <v>74000</v>
      </c>
      <c r="D71" s="176">
        <f t="shared" si="0"/>
        <v>23</v>
      </c>
      <c r="E71" s="177">
        <f t="shared" si="0"/>
        <v>44000</v>
      </c>
      <c r="F71" s="177">
        <f t="shared" si="0"/>
        <v>2000</v>
      </c>
      <c r="G71" s="177">
        <f t="shared" si="0"/>
        <v>4000</v>
      </c>
      <c r="H71" s="177">
        <f t="shared" si="0"/>
        <v>10000</v>
      </c>
      <c r="I71" s="177">
        <f t="shared" si="0"/>
        <v>16000</v>
      </c>
      <c r="J71" s="178">
        <f t="shared" si="0"/>
        <v>32000</v>
      </c>
    </row>
    <row r="72" spans="1:10" ht="16.5" thickBot="1">
      <c r="A72" s="412" t="s">
        <v>581</v>
      </c>
      <c r="B72" s="655">
        <f>(B71+C71+G71+J71)</f>
        <v>260000</v>
      </c>
      <c r="C72" s="641"/>
      <c r="D72" s="641"/>
      <c r="E72" s="641"/>
      <c r="F72" s="641"/>
      <c r="G72" s="641"/>
      <c r="H72" s="641"/>
      <c r="I72" s="641"/>
      <c r="J72" s="642"/>
    </row>
    <row r="73" spans="1:10" ht="16.5" thickBot="1">
      <c r="A73" s="412" t="s">
        <v>582</v>
      </c>
      <c r="B73" s="655">
        <f>(E71+F71+H71+I71)</f>
        <v>72000</v>
      </c>
      <c r="C73" s="641"/>
      <c r="D73" s="641"/>
      <c r="E73" s="641"/>
      <c r="F73" s="641"/>
      <c r="G73" s="641"/>
      <c r="H73" s="641"/>
      <c r="I73" s="641"/>
      <c r="J73" s="642"/>
    </row>
    <row r="74" spans="1:10">
      <c r="B74" s="7"/>
    </row>
    <row r="75" spans="1:10">
      <c r="A75" s="556" t="s">
        <v>20</v>
      </c>
      <c r="B75" s="556"/>
      <c r="C75" s="556"/>
      <c r="D75" s="556"/>
      <c r="E75" s="556"/>
      <c r="F75" s="556"/>
      <c r="G75" s="556"/>
      <c r="H75" s="556"/>
      <c r="I75" s="556"/>
      <c r="J75" s="556"/>
    </row>
  </sheetData>
  <mergeCells count="8">
    <mergeCell ref="B73:J73"/>
    <mergeCell ref="A75:J75"/>
    <mergeCell ref="A1:J1"/>
    <mergeCell ref="E2:G2"/>
    <mergeCell ref="H2:J2"/>
    <mergeCell ref="F3:G3"/>
    <mergeCell ref="I3:J3"/>
    <mergeCell ref="B72:J72"/>
  </mergeCells>
  <pageMargins left="0.7" right="0.7" top="0.75" bottom="0.75" header="0.3" footer="0.3"/>
  <pageSetup paperSize="9" orientation="portrait" horizontalDpi="360" verticalDpi="3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483DD-6C19-4F1A-BB0F-CFA199DB7BF9}">
  <dimension ref="A1:F44"/>
  <sheetViews>
    <sheetView workbookViewId="0">
      <selection sqref="A1:XFD1048576"/>
    </sheetView>
  </sheetViews>
  <sheetFormatPr baseColWidth="10" defaultRowHeight="15.75"/>
  <cols>
    <col min="1" max="1" width="33" customWidth="1"/>
    <col min="2" max="2" width="9" customWidth="1"/>
    <col min="3" max="3" width="8.5" customWidth="1"/>
    <col min="4" max="4" width="5.625" customWidth="1"/>
    <col min="5" max="6" width="9.125" customWidth="1"/>
  </cols>
  <sheetData>
    <row r="1" spans="1:6" ht="34.5" thickBot="1">
      <c r="A1" s="626" t="s">
        <v>880</v>
      </c>
      <c r="B1" s="558"/>
      <c r="C1" s="558"/>
      <c r="D1" s="558"/>
      <c r="E1" s="558"/>
      <c r="F1" s="559"/>
    </row>
    <row r="2" spans="1:6" ht="16.5" thickBot="1">
      <c r="A2" s="87" t="s">
        <v>20</v>
      </c>
      <c r="B2" s="7"/>
      <c r="C2" s="1"/>
      <c r="D2" s="1"/>
      <c r="E2" s="661" t="s">
        <v>172</v>
      </c>
      <c r="F2" s="662"/>
    </row>
    <row r="3" spans="1:6" ht="16.5" thickBot="1">
      <c r="A3" s="8"/>
      <c r="B3" s="88">
        <v>3000</v>
      </c>
      <c r="C3" s="5">
        <v>4000</v>
      </c>
      <c r="D3" s="1"/>
      <c r="E3" s="193">
        <v>4000</v>
      </c>
      <c r="F3" s="194">
        <v>2000</v>
      </c>
    </row>
    <row r="4" spans="1:6" ht="27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283</v>
      </c>
      <c r="F4" s="138" t="s">
        <v>284</v>
      </c>
    </row>
    <row r="5" spans="1:6">
      <c r="A5" s="125" t="s">
        <v>881</v>
      </c>
      <c r="B5" s="110">
        <v>3000</v>
      </c>
      <c r="C5" s="110">
        <v>2000</v>
      </c>
      <c r="D5" s="110"/>
      <c r="E5" s="95">
        <v>4000</v>
      </c>
      <c r="F5" s="162"/>
    </row>
    <row r="6" spans="1:6">
      <c r="A6" s="445" t="s">
        <v>111</v>
      </c>
      <c r="B6" s="192">
        <v>3000</v>
      </c>
      <c r="C6" s="192" t="s">
        <v>20</v>
      </c>
      <c r="D6" s="192">
        <v>1</v>
      </c>
      <c r="E6" s="162">
        <v>4000</v>
      </c>
      <c r="F6" s="162"/>
    </row>
    <row r="7" spans="1:6">
      <c r="A7" s="445" t="s">
        <v>285</v>
      </c>
      <c r="B7" s="192">
        <v>3000</v>
      </c>
      <c r="C7" s="192" t="s">
        <v>20</v>
      </c>
      <c r="D7" s="192">
        <v>1</v>
      </c>
      <c r="E7" s="162">
        <v>4000</v>
      </c>
      <c r="F7" s="162"/>
    </row>
    <row r="8" spans="1:6">
      <c r="A8" s="445" t="s">
        <v>293</v>
      </c>
      <c r="B8" s="192"/>
      <c r="C8" s="192"/>
      <c r="D8" s="192">
        <v>1</v>
      </c>
      <c r="E8" s="162">
        <v>4000</v>
      </c>
      <c r="F8" s="162"/>
    </row>
    <row r="9" spans="1:6">
      <c r="A9" s="445" t="s">
        <v>181</v>
      </c>
      <c r="B9" s="192">
        <v>3000</v>
      </c>
      <c r="C9" s="192" t="s">
        <v>20</v>
      </c>
      <c r="D9" s="192">
        <v>1</v>
      </c>
      <c r="E9" s="162" t="s">
        <v>20</v>
      </c>
      <c r="F9" s="162">
        <v>2000</v>
      </c>
    </row>
    <row r="10" spans="1:6">
      <c r="A10" s="446" t="s">
        <v>287</v>
      </c>
      <c r="B10" s="166">
        <v>3000</v>
      </c>
      <c r="C10" s="166" t="s">
        <v>20</v>
      </c>
      <c r="D10" s="166">
        <v>1</v>
      </c>
      <c r="E10" s="162">
        <v>4000</v>
      </c>
      <c r="F10" s="162"/>
    </row>
    <row r="11" spans="1:6">
      <c r="A11" s="446" t="s">
        <v>65</v>
      </c>
      <c r="B11" s="166">
        <v>3000</v>
      </c>
      <c r="C11" s="166">
        <v>2000</v>
      </c>
      <c r="D11" s="166" t="s">
        <v>20</v>
      </c>
      <c r="E11" s="162">
        <v>4000</v>
      </c>
      <c r="F11" s="162"/>
    </row>
    <row r="12" spans="1:6">
      <c r="A12" s="446" t="s">
        <v>71</v>
      </c>
      <c r="B12" s="166">
        <v>3000</v>
      </c>
      <c r="C12" s="166" t="s">
        <v>20</v>
      </c>
      <c r="D12" s="166">
        <v>1</v>
      </c>
      <c r="E12" s="162">
        <v>4000</v>
      </c>
      <c r="F12" s="162"/>
    </row>
    <row r="13" spans="1:6">
      <c r="A13" s="446" t="s">
        <v>29</v>
      </c>
      <c r="B13" s="166">
        <v>3000</v>
      </c>
      <c r="C13" s="166">
        <v>2000</v>
      </c>
      <c r="D13" s="166" t="s">
        <v>20</v>
      </c>
      <c r="E13" s="162">
        <v>4000</v>
      </c>
      <c r="F13" s="162"/>
    </row>
    <row r="14" spans="1:6">
      <c r="A14" s="446" t="s">
        <v>168</v>
      </c>
      <c r="B14" s="166">
        <v>3000</v>
      </c>
      <c r="C14" s="166"/>
      <c r="D14" s="166">
        <v>1</v>
      </c>
      <c r="E14" s="162">
        <v>4000</v>
      </c>
      <c r="F14" s="162"/>
    </row>
    <row r="15" spans="1:6">
      <c r="A15" s="446" t="s">
        <v>286</v>
      </c>
      <c r="B15" s="166">
        <v>3000</v>
      </c>
      <c r="C15" s="166" t="s">
        <v>20</v>
      </c>
      <c r="D15" s="166">
        <v>1</v>
      </c>
      <c r="E15" s="162">
        <v>4000</v>
      </c>
      <c r="F15" s="162"/>
    </row>
    <row r="16" spans="1:6">
      <c r="A16" s="446" t="s">
        <v>288</v>
      </c>
      <c r="B16" s="166" t="s">
        <v>20</v>
      </c>
      <c r="C16" s="166">
        <v>2000</v>
      </c>
      <c r="D16" s="166" t="s">
        <v>20</v>
      </c>
      <c r="E16" s="162">
        <v>4000</v>
      </c>
      <c r="F16" s="162"/>
    </row>
    <row r="17" spans="1:6">
      <c r="A17" s="446" t="s">
        <v>218</v>
      </c>
      <c r="B17" s="166">
        <v>3000</v>
      </c>
      <c r="C17" s="166">
        <v>2000</v>
      </c>
      <c r="D17" s="166"/>
      <c r="E17" s="162">
        <v>4000</v>
      </c>
      <c r="F17" s="162"/>
    </row>
    <row r="18" spans="1:6">
      <c r="A18" s="446" t="s">
        <v>219</v>
      </c>
      <c r="B18" s="166">
        <v>3000</v>
      </c>
      <c r="C18" s="166">
        <v>2000</v>
      </c>
      <c r="D18" s="166"/>
      <c r="E18" s="162">
        <v>4000</v>
      </c>
      <c r="F18" s="162"/>
    </row>
    <row r="19" spans="1:6">
      <c r="A19" s="446" t="s">
        <v>167</v>
      </c>
      <c r="B19" s="166">
        <v>3000</v>
      </c>
      <c r="C19" s="166">
        <v>2000</v>
      </c>
      <c r="D19" s="166"/>
      <c r="E19" s="162">
        <v>4000</v>
      </c>
      <c r="F19" s="162"/>
    </row>
    <row r="20" spans="1:6">
      <c r="A20" s="446" t="s">
        <v>143</v>
      </c>
      <c r="B20" s="166"/>
      <c r="C20" s="166">
        <v>2000</v>
      </c>
      <c r="D20" s="166"/>
      <c r="E20" s="162">
        <v>4000</v>
      </c>
      <c r="F20" s="162"/>
    </row>
    <row r="21" spans="1:6">
      <c r="A21" s="446" t="s">
        <v>33</v>
      </c>
      <c r="B21" s="166">
        <v>3000</v>
      </c>
      <c r="C21" s="166">
        <v>2000</v>
      </c>
      <c r="D21" s="166"/>
      <c r="E21" s="162">
        <v>4000</v>
      </c>
      <c r="F21" s="162"/>
    </row>
    <row r="22" spans="1:6">
      <c r="A22" s="446" t="s">
        <v>34</v>
      </c>
      <c r="B22" s="166">
        <v>3000</v>
      </c>
      <c r="C22" s="166" t="s">
        <v>20</v>
      </c>
      <c r="D22" s="166">
        <v>1</v>
      </c>
      <c r="E22" s="162" t="s">
        <v>20</v>
      </c>
      <c r="F22" s="162">
        <v>2000</v>
      </c>
    </row>
    <row r="23" spans="1:6">
      <c r="A23" s="446" t="s">
        <v>136</v>
      </c>
      <c r="B23" s="166">
        <v>3000</v>
      </c>
      <c r="C23" s="166">
        <v>2000</v>
      </c>
      <c r="D23" s="166" t="s">
        <v>20</v>
      </c>
      <c r="E23" s="162" t="s">
        <v>20</v>
      </c>
      <c r="F23" s="162">
        <v>2000</v>
      </c>
    </row>
    <row r="24" spans="1:6">
      <c r="A24" s="446" t="s">
        <v>289</v>
      </c>
      <c r="B24" s="166">
        <v>3000</v>
      </c>
      <c r="C24" s="166">
        <v>2000</v>
      </c>
      <c r="D24" s="166"/>
      <c r="E24" s="162">
        <v>4000</v>
      </c>
      <c r="F24" s="162"/>
    </row>
    <row r="25" spans="1:6">
      <c r="A25" s="446" t="s">
        <v>45</v>
      </c>
      <c r="B25" s="166">
        <v>3000</v>
      </c>
      <c r="C25" s="166" t="s">
        <v>20</v>
      </c>
      <c r="D25" s="166">
        <v>1</v>
      </c>
      <c r="E25" s="162">
        <v>4000</v>
      </c>
      <c r="F25" s="162"/>
    </row>
    <row r="26" spans="1:6">
      <c r="A26" s="446" t="s">
        <v>200</v>
      </c>
      <c r="B26" s="166">
        <v>3000</v>
      </c>
      <c r="C26" s="166"/>
      <c r="D26" s="166">
        <v>1</v>
      </c>
      <c r="E26" s="162">
        <v>4000</v>
      </c>
      <c r="F26" s="162"/>
    </row>
    <row r="27" spans="1:6">
      <c r="A27" s="446" t="s">
        <v>251</v>
      </c>
      <c r="B27" s="166" t="s">
        <v>20</v>
      </c>
      <c r="C27" s="166">
        <v>2000</v>
      </c>
      <c r="D27" s="166" t="s">
        <v>20</v>
      </c>
      <c r="E27" s="162">
        <v>4000</v>
      </c>
      <c r="F27" s="162"/>
    </row>
    <row r="28" spans="1:6">
      <c r="A28" s="446" t="s">
        <v>85</v>
      </c>
      <c r="B28" s="166" t="s">
        <v>20</v>
      </c>
      <c r="C28" s="166" t="s">
        <v>20</v>
      </c>
      <c r="D28" s="166">
        <v>1</v>
      </c>
      <c r="E28" s="162" t="s">
        <v>20</v>
      </c>
      <c r="F28" s="162">
        <v>2000</v>
      </c>
    </row>
    <row r="29" spans="1:6">
      <c r="A29" s="446" t="s">
        <v>103</v>
      </c>
      <c r="B29" s="166">
        <v>3000</v>
      </c>
      <c r="C29" s="166">
        <v>2000</v>
      </c>
      <c r="D29" s="166"/>
      <c r="E29" s="162">
        <v>4000</v>
      </c>
      <c r="F29" s="162"/>
    </row>
    <row r="30" spans="1:6">
      <c r="A30" s="446" t="s">
        <v>115</v>
      </c>
      <c r="B30" s="166">
        <v>3000</v>
      </c>
      <c r="C30" s="166">
        <v>2000</v>
      </c>
      <c r="D30" s="166"/>
      <c r="E30" s="162">
        <v>4000</v>
      </c>
      <c r="F30" s="162"/>
    </row>
    <row r="31" spans="1:6">
      <c r="A31" s="447" t="s">
        <v>292</v>
      </c>
      <c r="B31" s="448"/>
      <c r="C31" s="166"/>
      <c r="D31" s="166">
        <v>1</v>
      </c>
      <c r="E31" s="162">
        <v>4000</v>
      </c>
      <c r="F31" s="162"/>
    </row>
    <row r="32" spans="1:6">
      <c r="A32" s="447" t="s">
        <v>217</v>
      </c>
      <c r="B32" s="166">
        <v>3000</v>
      </c>
      <c r="C32" s="166">
        <v>2000</v>
      </c>
      <c r="D32" s="166" t="s">
        <v>20</v>
      </c>
      <c r="E32" s="162">
        <v>4000</v>
      </c>
      <c r="F32" s="162"/>
    </row>
    <row r="33" spans="1:6">
      <c r="A33" s="449" t="s">
        <v>166</v>
      </c>
      <c r="B33" s="166">
        <v>3000</v>
      </c>
      <c r="C33" s="166">
        <v>2000</v>
      </c>
      <c r="D33" s="166"/>
      <c r="E33" s="162">
        <v>4000</v>
      </c>
      <c r="F33" s="162"/>
    </row>
    <row r="34" spans="1:6">
      <c r="A34" s="449" t="s">
        <v>58</v>
      </c>
      <c r="B34" s="166"/>
      <c r="C34" s="166"/>
      <c r="D34" s="166"/>
      <c r="E34" s="162"/>
      <c r="F34" s="162">
        <v>2000</v>
      </c>
    </row>
    <row r="35" spans="1:6">
      <c r="A35" s="449" t="s">
        <v>57</v>
      </c>
      <c r="B35" s="166"/>
      <c r="C35" s="166"/>
      <c r="D35" s="166"/>
      <c r="E35" s="162">
        <v>4000</v>
      </c>
      <c r="F35" s="162"/>
    </row>
    <row r="36" spans="1:6">
      <c r="A36" s="449" t="s">
        <v>67</v>
      </c>
      <c r="B36" s="166"/>
      <c r="C36" s="166">
        <v>2000</v>
      </c>
      <c r="D36" s="166"/>
      <c r="E36" s="162">
        <v>4000</v>
      </c>
      <c r="F36" s="162"/>
    </row>
    <row r="37" spans="1:6">
      <c r="A37" s="450" t="s">
        <v>69</v>
      </c>
      <c r="B37" s="166">
        <v>3000</v>
      </c>
      <c r="C37" s="166">
        <v>2000</v>
      </c>
      <c r="D37" s="166" t="s">
        <v>20</v>
      </c>
      <c r="E37" s="162">
        <v>4000</v>
      </c>
      <c r="F37" s="162" t="s">
        <v>20</v>
      </c>
    </row>
    <row r="38" spans="1:6">
      <c r="A38" s="98"/>
      <c r="B38" s="111" t="s">
        <v>20</v>
      </c>
      <c r="C38" s="111" t="s">
        <v>20</v>
      </c>
      <c r="D38" s="114"/>
      <c r="E38" s="115"/>
      <c r="F38" s="115"/>
    </row>
    <row r="39" spans="1:6" ht="16.5" thickBot="1">
      <c r="A39" s="65" t="s">
        <v>20</v>
      </c>
      <c r="B39" s="112"/>
      <c r="C39" s="113"/>
      <c r="D39" s="113"/>
      <c r="E39" s="116"/>
      <c r="F39" s="116"/>
    </row>
    <row r="40" spans="1:6" ht="16.5" thickBot="1">
      <c r="A40" s="65"/>
      <c r="B40" s="84">
        <f>SUM(B5:B37)</f>
        <v>72000</v>
      </c>
      <c r="C40" s="84">
        <f>SUM(C5:C37)</f>
        <v>36000</v>
      </c>
      <c r="D40" s="84">
        <f>SUM(D5:D37)</f>
        <v>13</v>
      </c>
      <c r="E40" s="85">
        <f>SUM(E5:E37)</f>
        <v>112000</v>
      </c>
      <c r="F40" s="86">
        <f>SUM(F5:F37)</f>
        <v>10000</v>
      </c>
    </row>
    <row r="41" spans="1:6" ht="16.5" thickBot="1">
      <c r="A41" s="451" t="s">
        <v>581</v>
      </c>
      <c r="B41" s="565">
        <f>(B40+C40+E40/2+F40)</f>
        <v>174000</v>
      </c>
      <c r="C41" s="694"/>
      <c r="D41" s="694"/>
      <c r="E41" s="694"/>
      <c r="F41" s="564"/>
    </row>
    <row r="42" spans="1:6" ht="16.5" thickBot="1">
      <c r="A42" s="452" t="s">
        <v>882</v>
      </c>
      <c r="B42" s="565">
        <f>(E40)/2</f>
        <v>56000</v>
      </c>
      <c r="C42" s="694"/>
      <c r="D42" s="694"/>
      <c r="E42" s="694"/>
      <c r="F42" s="564"/>
    </row>
    <row r="43" spans="1:6">
      <c r="B43" s="7"/>
    </row>
    <row r="44" spans="1:6">
      <c r="A44" s="556" t="s">
        <v>20</v>
      </c>
      <c r="B44" s="556"/>
      <c r="C44" s="556"/>
      <c r="D44" s="556"/>
      <c r="E44" s="556"/>
      <c r="F44" s="556"/>
    </row>
  </sheetData>
  <mergeCells count="5">
    <mergeCell ref="A44:F44"/>
    <mergeCell ref="A1:F1"/>
    <mergeCell ref="B42:F42"/>
    <mergeCell ref="B41:F41"/>
    <mergeCell ref="E2:F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E979-6702-4994-9E09-D591C82D1C6B}">
  <dimension ref="A1:P62"/>
  <sheetViews>
    <sheetView topLeftCell="A40" workbookViewId="0">
      <selection activeCell="C61" sqref="C61:L61"/>
    </sheetView>
  </sheetViews>
  <sheetFormatPr baseColWidth="10" defaultColWidth="7" defaultRowHeight="15.75"/>
  <cols>
    <col min="1" max="1" width="16" style="416" customWidth="1"/>
    <col min="2" max="3" width="5.5" style="416" customWidth="1"/>
    <col min="4" max="4" width="6.125" style="416" customWidth="1"/>
    <col min="5" max="5" width="5.875" style="416" customWidth="1"/>
    <col min="6" max="6" width="6" style="416" customWidth="1"/>
    <col min="7" max="7" width="5.875" style="416" customWidth="1"/>
    <col min="8" max="8" width="5.625" style="416" customWidth="1"/>
    <col min="9" max="9" width="5.375" style="416" customWidth="1"/>
    <col min="10" max="10" width="6.375" style="416" customWidth="1"/>
    <col min="11" max="11" width="5.25" style="416" customWidth="1"/>
    <col min="12" max="12" width="5.625" style="416" customWidth="1"/>
    <col min="13" max="16384" width="7" style="416"/>
  </cols>
  <sheetData>
    <row r="1" spans="1:12" ht="58.5" customHeight="1">
      <c r="A1" s="695" t="s">
        <v>893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</row>
    <row r="2" spans="1:12" ht="19.7" customHeight="1">
      <c r="A2" s="682" t="s">
        <v>782</v>
      </c>
      <c r="B2" s="683"/>
      <c r="C2" s="417"/>
      <c r="D2" s="684" t="s">
        <v>783</v>
      </c>
      <c r="E2" s="685"/>
      <c r="F2" s="685"/>
      <c r="G2" s="686"/>
      <c r="H2" s="687" t="s">
        <v>784</v>
      </c>
      <c r="I2" s="688"/>
      <c r="J2" s="688"/>
      <c r="K2" s="688"/>
      <c r="L2" s="689"/>
    </row>
    <row r="3" spans="1:12" ht="19.7" customHeight="1">
      <c r="A3" s="690" t="s">
        <v>785</v>
      </c>
      <c r="B3" s="691"/>
      <c r="C3" s="418"/>
      <c r="D3" s="419" t="s">
        <v>786</v>
      </c>
      <c r="E3" s="692" t="s">
        <v>787</v>
      </c>
      <c r="F3" s="693"/>
      <c r="G3" s="420" t="s">
        <v>788</v>
      </c>
      <c r="H3" s="420" t="s">
        <v>786</v>
      </c>
      <c r="I3" s="684" t="s">
        <v>787</v>
      </c>
      <c r="J3" s="686"/>
      <c r="K3" s="692" t="s">
        <v>788</v>
      </c>
      <c r="L3" s="693"/>
    </row>
    <row r="4" spans="1:12" ht="21.6" customHeight="1">
      <c r="A4" s="671">
        <v>3000</v>
      </c>
      <c r="B4" s="672"/>
      <c r="C4" s="421">
        <v>4000</v>
      </c>
      <c r="D4" s="419" t="s">
        <v>789</v>
      </c>
      <c r="E4" s="420" t="s">
        <v>789</v>
      </c>
      <c r="F4" s="420" t="s">
        <v>790</v>
      </c>
      <c r="G4" s="420" t="s">
        <v>789</v>
      </c>
      <c r="H4" s="420" t="s">
        <v>789</v>
      </c>
      <c r="I4" s="420" t="s">
        <v>789</v>
      </c>
      <c r="J4" s="422" t="s">
        <v>790</v>
      </c>
      <c r="K4" s="420" t="s">
        <v>789</v>
      </c>
      <c r="L4" s="420" t="s">
        <v>790</v>
      </c>
    </row>
    <row r="5" spans="1:12" ht="16.5" customHeight="1">
      <c r="A5" s="423" t="s">
        <v>791</v>
      </c>
      <c r="B5" s="424" t="s">
        <v>792</v>
      </c>
      <c r="C5" s="424" t="s">
        <v>793</v>
      </c>
      <c r="D5" s="471">
        <v>2000</v>
      </c>
      <c r="E5" s="426">
        <v>2000</v>
      </c>
      <c r="F5" s="426">
        <v>5000</v>
      </c>
      <c r="G5" s="426">
        <v>1000</v>
      </c>
      <c r="H5" s="426">
        <v>2000</v>
      </c>
      <c r="I5" s="426">
        <v>2000</v>
      </c>
      <c r="J5" s="428">
        <v>5000</v>
      </c>
      <c r="K5" s="426">
        <v>1000</v>
      </c>
      <c r="L5" s="429">
        <v>2000</v>
      </c>
    </row>
    <row r="6" spans="1:12" ht="15.6" customHeight="1">
      <c r="A6" s="459" t="s">
        <v>906</v>
      </c>
      <c r="B6" s="460">
        <v>0</v>
      </c>
      <c r="C6" s="460" t="s">
        <v>20</v>
      </c>
      <c r="D6" s="461"/>
      <c r="E6" s="461"/>
      <c r="F6" s="461"/>
      <c r="G6" s="461"/>
      <c r="H6" s="461"/>
      <c r="I6" s="464">
        <v>2000</v>
      </c>
      <c r="J6" s="464">
        <v>5000</v>
      </c>
      <c r="K6" s="461"/>
      <c r="L6" s="461"/>
    </row>
    <row r="7" spans="1:12" ht="15.6" customHeight="1">
      <c r="A7" s="459" t="s">
        <v>22</v>
      </c>
      <c r="B7" s="460">
        <v>3000</v>
      </c>
      <c r="C7" s="460">
        <v>2000</v>
      </c>
      <c r="D7" s="463">
        <v>2000</v>
      </c>
      <c r="E7" s="454"/>
      <c r="F7" s="454"/>
      <c r="G7" s="454"/>
      <c r="H7" s="454"/>
      <c r="I7" s="455"/>
      <c r="J7" s="456"/>
      <c r="K7" s="454"/>
      <c r="L7" s="454"/>
    </row>
    <row r="8" spans="1:12" ht="15.6" customHeight="1">
      <c r="A8" s="459" t="s">
        <v>901</v>
      </c>
      <c r="B8" s="460">
        <v>3000</v>
      </c>
      <c r="C8" s="460">
        <v>2000</v>
      </c>
      <c r="D8" s="464" t="s">
        <v>20</v>
      </c>
      <c r="E8" s="461"/>
      <c r="F8" s="461"/>
      <c r="G8" s="461"/>
      <c r="H8" s="461"/>
      <c r="I8" s="463">
        <v>2000</v>
      </c>
      <c r="J8" s="463">
        <v>5000</v>
      </c>
      <c r="K8" s="461"/>
      <c r="L8" s="461"/>
    </row>
    <row r="9" spans="1:12" ht="15.6" customHeight="1">
      <c r="A9" s="459" t="s">
        <v>524</v>
      </c>
      <c r="B9" s="460">
        <v>3000</v>
      </c>
      <c r="C9" s="463">
        <v>2000</v>
      </c>
      <c r="D9" s="463">
        <v>2000</v>
      </c>
      <c r="E9" s="454"/>
      <c r="F9" s="454"/>
      <c r="G9" s="454"/>
      <c r="H9" s="454"/>
      <c r="I9" s="454"/>
      <c r="J9" s="457"/>
      <c r="K9" s="454"/>
      <c r="L9" s="454"/>
    </row>
    <row r="10" spans="1:12" ht="15.6" customHeight="1">
      <c r="A10" s="459" t="s">
        <v>903</v>
      </c>
      <c r="B10" s="460">
        <v>3000</v>
      </c>
      <c r="C10" s="463">
        <v>2000</v>
      </c>
      <c r="D10" s="463"/>
      <c r="E10" s="463">
        <v>2000</v>
      </c>
      <c r="F10" s="463">
        <v>5000</v>
      </c>
      <c r="G10" s="465"/>
      <c r="H10" s="465"/>
      <c r="I10" s="463" t="s">
        <v>20</v>
      </c>
      <c r="J10" s="463" t="s">
        <v>20</v>
      </c>
      <c r="K10" s="465"/>
      <c r="L10" s="465"/>
    </row>
    <row r="11" spans="1:12" ht="15.6" customHeight="1">
      <c r="A11" s="459" t="s">
        <v>904</v>
      </c>
      <c r="B11" s="460">
        <v>3000</v>
      </c>
      <c r="C11" s="463">
        <v>2000</v>
      </c>
      <c r="D11" s="463"/>
      <c r="E11" s="465"/>
      <c r="F11" s="465"/>
      <c r="G11" s="465"/>
      <c r="H11" s="465"/>
      <c r="I11" s="463">
        <v>2000</v>
      </c>
      <c r="J11" s="463">
        <v>5000</v>
      </c>
      <c r="K11" s="465"/>
      <c r="L11" s="465"/>
    </row>
    <row r="12" spans="1:12" ht="15.6" customHeight="1">
      <c r="A12" s="459" t="s">
        <v>184</v>
      </c>
      <c r="B12" s="460">
        <v>3000</v>
      </c>
      <c r="C12" s="463">
        <v>2000</v>
      </c>
      <c r="D12" s="462"/>
      <c r="E12" s="461"/>
      <c r="F12" s="461"/>
      <c r="G12" s="461"/>
      <c r="H12" s="465">
        <v>2000</v>
      </c>
      <c r="I12" s="464" t="s">
        <v>20</v>
      </c>
      <c r="J12" s="464" t="s">
        <v>20</v>
      </c>
      <c r="K12" s="461"/>
      <c r="L12" s="454"/>
    </row>
    <row r="13" spans="1:12" ht="15.6" customHeight="1">
      <c r="A13" s="459" t="s">
        <v>899</v>
      </c>
      <c r="B13" s="460">
        <v>0</v>
      </c>
      <c r="C13" s="460" t="s">
        <v>20</v>
      </c>
      <c r="D13" s="462"/>
      <c r="E13" s="461"/>
      <c r="F13" s="461"/>
      <c r="G13" s="461"/>
      <c r="H13" s="461"/>
      <c r="I13" s="464">
        <v>2000</v>
      </c>
      <c r="J13" s="464">
        <v>5000</v>
      </c>
      <c r="K13" s="461"/>
      <c r="L13" s="461"/>
    </row>
    <row r="14" spans="1:12" ht="15.6" customHeight="1">
      <c r="A14" s="459" t="s">
        <v>905</v>
      </c>
      <c r="B14" s="460">
        <v>3000</v>
      </c>
      <c r="C14" s="460">
        <v>2000</v>
      </c>
      <c r="D14" s="463">
        <v>2000</v>
      </c>
      <c r="E14" s="461"/>
      <c r="F14" s="461"/>
      <c r="G14" s="461"/>
      <c r="H14" s="461"/>
      <c r="I14" s="464"/>
      <c r="J14" s="464"/>
      <c r="K14" s="461"/>
      <c r="L14" s="461"/>
    </row>
    <row r="15" spans="1:12" ht="15.6" customHeight="1">
      <c r="A15" s="459" t="s">
        <v>28</v>
      </c>
      <c r="B15" s="460">
        <v>3000</v>
      </c>
      <c r="C15" s="460">
        <v>2000</v>
      </c>
      <c r="D15" s="463">
        <v>2000</v>
      </c>
      <c r="E15" s="461"/>
      <c r="F15" s="461"/>
      <c r="G15" s="461"/>
      <c r="H15" s="461"/>
      <c r="I15" s="464"/>
      <c r="J15" s="464"/>
      <c r="K15" s="461"/>
      <c r="L15" s="461"/>
    </row>
    <row r="16" spans="1:12" ht="15.6" customHeight="1">
      <c r="A16" s="459" t="s">
        <v>116</v>
      </c>
      <c r="B16" s="460">
        <v>3000</v>
      </c>
      <c r="C16" s="460">
        <v>2000</v>
      </c>
      <c r="D16" s="463">
        <v>2000</v>
      </c>
      <c r="E16" s="461"/>
      <c r="F16" s="461"/>
      <c r="G16" s="461"/>
      <c r="H16" s="461"/>
      <c r="I16" s="464"/>
      <c r="J16" s="464"/>
      <c r="K16" s="461"/>
      <c r="L16" s="461"/>
    </row>
    <row r="17" spans="1:12" ht="15.6" customHeight="1">
      <c r="A17" s="459" t="s">
        <v>908</v>
      </c>
      <c r="B17" s="460">
        <v>3000</v>
      </c>
      <c r="C17" s="460">
        <v>2000</v>
      </c>
      <c r="D17" s="462"/>
      <c r="E17" s="461"/>
      <c r="F17" s="461"/>
      <c r="G17" s="461"/>
      <c r="H17" s="461"/>
      <c r="I17" s="464">
        <v>2000</v>
      </c>
      <c r="J17" s="464">
        <v>5000</v>
      </c>
      <c r="K17" s="461"/>
      <c r="L17" s="461"/>
    </row>
    <row r="18" spans="1:12" ht="15.6" customHeight="1">
      <c r="A18" s="468" t="s">
        <v>191</v>
      </c>
      <c r="B18" s="469" t="s">
        <v>228</v>
      </c>
      <c r="C18" s="472" t="s">
        <v>228</v>
      </c>
      <c r="D18" s="462"/>
      <c r="E18" s="464" t="s">
        <v>20</v>
      </c>
      <c r="F18" s="464" t="s">
        <v>20</v>
      </c>
      <c r="G18" s="461"/>
      <c r="H18" s="461"/>
      <c r="I18" s="461"/>
      <c r="J18" s="472" t="s">
        <v>228</v>
      </c>
      <c r="K18" s="461"/>
      <c r="L18" s="461"/>
    </row>
    <row r="19" spans="1:12" ht="15.6" customHeight="1">
      <c r="A19" s="468" t="s">
        <v>895</v>
      </c>
      <c r="B19" s="469" t="s">
        <v>228</v>
      </c>
      <c r="C19" s="472" t="s">
        <v>228</v>
      </c>
      <c r="D19" s="462"/>
      <c r="E19" s="461"/>
      <c r="F19" s="461"/>
      <c r="G19" s="461"/>
      <c r="H19" s="461"/>
      <c r="I19" s="461"/>
      <c r="J19" s="462"/>
      <c r="K19" s="464" t="s">
        <v>20</v>
      </c>
      <c r="L19" s="469" t="s">
        <v>228</v>
      </c>
    </row>
    <row r="20" spans="1:12" ht="15.6" customHeight="1">
      <c r="A20" s="459" t="s">
        <v>909</v>
      </c>
      <c r="B20" s="460">
        <v>3000</v>
      </c>
      <c r="C20" s="463"/>
      <c r="D20" s="463">
        <v>2000</v>
      </c>
      <c r="E20" s="461"/>
      <c r="F20" s="461"/>
      <c r="G20" s="461"/>
      <c r="H20" s="461"/>
      <c r="I20" s="461"/>
      <c r="J20" s="462"/>
      <c r="K20" s="464"/>
      <c r="L20" s="460"/>
    </row>
    <row r="21" spans="1:12" ht="15.6" customHeight="1">
      <c r="A21" s="459" t="s">
        <v>575</v>
      </c>
      <c r="B21" s="460">
        <v>3000</v>
      </c>
      <c r="C21" s="460">
        <v>2000</v>
      </c>
      <c r="D21" s="464" t="s">
        <v>20</v>
      </c>
      <c r="E21" s="461"/>
      <c r="F21" s="461"/>
      <c r="G21" s="461"/>
      <c r="H21" s="461"/>
      <c r="I21" s="463">
        <v>2000</v>
      </c>
      <c r="J21" s="463">
        <v>5000</v>
      </c>
      <c r="K21" s="461"/>
      <c r="L21" s="461"/>
    </row>
    <row r="22" spans="1:12" ht="15.6" customHeight="1">
      <c r="A22" s="459" t="s">
        <v>898</v>
      </c>
      <c r="B22" s="460">
        <v>0</v>
      </c>
      <c r="C22" s="460" t="s">
        <v>20</v>
      </c>
      <c r="D22" s="461"/>
      <c r="E22" s="461"/>
      <c r="F22" s="461"/>
      <c r="G22" s="461"/>
      <c r="H22" s="461"/>
      <c r="I22" s="464">
        <v>2000</v>
      </c>
      <c r="J22" s="464">
        <v>5000</v>
      </c>
      <c r="K22" s="461"/>
      <c r="L22" s="461"/>
    </row>
    <row r="23" spans="1:12" ht="15.6" customHeight="1">
      <c r="A23" s="468" t="s">
        <v>190</v>
      </c>
      <c r="B23" s="469" t="s">
        <v>228</v>
      </c>
      <c r="C23" s="469" t="s">
        <v>228</v>
      </c>
      <c r="D23" s="470"/>
      <c r="E23" s="470"/>
      <c r="F23" s="470"/>
      <c r="G23" s="470"/>
      <c r="H23" s="470"/>
      <c r="I23" s="471"/>
      <c r="J23" s="471" t="s">
        <v>228</v>
      </c>
      <c r="K23" s="470"/>
      <c r="L23" s="461"/>
    </row>
    <row r="24" spans="1:12" ht="15.6" customHeight="1">
      <c r="A24" s="459" t="s">
        <v>894</v>
      </c>
      <c r="B24" s="460">
        <v>0</v>
      </c>
      <c r="C24" s="460" t="s">
        <v>20</v>
      </c>
      <c r="D24" s="461"/>
      <c r="E24" s="461"/>
      <c r="F24" s="461"/>
      <c r="G24" s="461"/>
      <c r="H24" s="461"/>
      <c r="I24" s="463">
        <v>2000</v>
      </c>
      <c r="J24" s="463">
        <v>5000</v>
      </c>
      <c r="K24" s="464" t="s">
        <v>20</v>
      </c>
      <c r="L24" s="460" t="s">
        <v>20</v>
      </c>
    </row>
    <row r="25" spans="1:12" ht="15.6" customHeight="1">
      <c r="A25" s="459" t="s">
        <v>565</v>
      </c>
      <c r="B25" s="460">
        <v>0</v>
      </c>
      <c r="C25" s="460"/>
      <c r="D25" s="461"/>
      <c r="E25" s="461"/>
      <c r="F25" s="461"/>
      <c r="G25" s="461"/>
      <c r="H25" s="461"/>
      <c r="I25" s="463">
        <v>2000</v>
      </c>
      <c r="J25" s="463">
        <v>5000</v>
      </c>
      <c r="K25" s="464"/>
      <c r="L25" s="460"/>
    </row>
    <row r="26" spans="1:12" ht="15.6" customHeight="1">
      <c r="A26" s="459" t="s">
        <v>167</v>
      </c>
      <c r="B26" s="460">
        <v>3000</v>
      </c>
      <c r="C26" s="460">
        <v>2000</v>
      </c>
      <c r="D26" s="463">
        <v>2000</v>
      </c>
      <c r="E26" s="461"/>
      <c r="F26" s="461"/>
      <c r="G26" s="461"/>
      <c r="H26" s="461"/>
      <c r="I26" s="463"/>
      <c r="J26" s="463"/>
      <c r="K26" s="464"/>
      <c r="L26" s="460"/>
    </row>
    <row r="27" spans="1:12" ht="15.6" customHeight="1">
      <c r="A27" s="459" t="s">
        <v>33</v>
      </c>
      <c r="B27" s="460">
        <v>3000</v>
      </c>
      <c r="C27" s="460">
        <v>2000</v>
      </c>
      <c r="D27" s="463">
        <v>2000</v>
      </c>
      <c r="E27" s="461"/>
      <c r="F27" s="461"/>
      <c r="G27" s="461"/>
      <c r="H27" s="461"/>
      <c r="I27" s="464" t="s">
        <v>20</v>
      </c>
      <c r="J27" s="464" t="s">
        <v>20</v>
      </c>
      <c r="K27" s="454"/>
      <c r="L27" s="454"/>
    </row>
    <row r="28" spans="1:12" ht="15.6" customHeight="1">
      <c r="A28" s="459" t="s">
        <v>137</v>
      </c>
      <c r="B28" s="460">
        <v>3000</v>
      </c>
      <c r="C28" s="461"/>
      <c r="D28" s="461"/>
      <c r="E28" s="461"/>
      <c r="F28" s="461"/>
      <c r="G28" s="464">
        <v>1000</v>
      </c>
      <c r="H28" s="461"/>
      <c r="I28" s="461"/>
      <c r="J28" s="462"/>
      <c r="K28" s="461"/>
      <c r="L28" s="461"/>
    </row>
    <row r="29" spans="1:12" ht="15.6" customHeight="1">
      <c r="A29" s="459" t="s">
        <v>289</v>
      </c>
      <c r="B29" s="460">
        <v>3000</v>
      </c>
      <c r="C29" s="461"/>
      <c r="D29" s="464">
        <v>2000</v>
      </c>
      <c r="E29" s="461"/>
      <c r="F29" s="461"/>
      <c r="G29" s="461"/>
      <c r="H29" s="461"/>
      <c r="I29" s="462"/>
      <c r="J29" s="462"/>
      <c r="K29" s="461"/>
      <c r="L29" s="461"/>
    </row>
    <row r="30" spans="1:12" ht="15.6" customHeight="1">
      <c r="A30" s="459" t="s">
        <v>350</v>
      </c>
      <c r="B30" s="460">
        <v>0</v>
      </c>
      <c r="C30" s="463">
        <v>2000</v>
      </c>
      <c r="D30" s="464"/>
      <c r="E30" s="463"/>
      <c r="F30" s="463"/>
      <c r="G30" s="463"/>
      <c r="H30" s="463">
        <v>2000</v>
      </c>
      <c r="I30" s="463" t="s">
        <v>20</v>
      </c>
      <c r="J30" s="463" t="s">
        <v>20</v>
      </c>
      <c r="K30" s="463"/>
      <c r="L30" s="463"/>
    </row>
    <row r="31" spans="1:12" ht="15.6" customHeight="1">
      <c r="A31" s="459" t="s">
        <v>351</v>
      </c>
      <c r="B31" s="460">
        <v>0</v>
      </c>
      <c r="C31" s="463">
        <v>2000</v>
      </c>
      <c r="D31" s="464"/>
      <c r="E31" s="463"/>
      <c r="F31" s="463"/>
      <c r="G31" s="463"/>
      <c r="H31" s="463">
        <v>2000</v>
      </c>
      <c r="I31" s="463" t="s">
        <v>20</v>
      </c>
      <c r="J31" s="463" t="s">
        <v>20</v>
      </c>
      <c r="K31" s="463"/>
      <c r="L31" s="463"/>
    </row>
    <row r="32" spans="1:12" ht="15.6" customHeight="1">
      <c r="A32" s="459" t="s">
        <v>40</v>
      </c>
      <c r="B32" s="460">
        <v>3000</v>
      </c>
      <c r="C32" s="461"/>
      <c r="D32" s="464" t="s">
        <v>20</v>
      </c>
      <c r="E32" s="463" t="s">
        <v>20</v>
      </c>
      <c r="F32" s="463" t="s">
        <v>20</v>
      </c>
      <c r="G32" s="461"/>
      <c r="H32" s="461"/>
      <c r="I32" s="462"/>
      <c r="J32" s="462"/>
      <c r="K32" s="463">
        <v>1000</v>
      </c>
      <c r="L32" s="463">
        <v>2000</v>
      </c>
    </row>
    <row r="33" spans="1:12" ht="15.6" customHeight="1">
      <c r="A33" s="459" t="s">
        <v>203</v>
      </c>
      <c r="B33" s="460">
        <v>3000</v>
      </c>
      <c r="C33" s="463">
        <v>2000</v>
      </c>
      <c r="D33" s="464" t="s">
        <v>20</v>
      </c>
      <c r="E33" s="463"/>
      <c r="F33" s="463"/>
      <c r="G33" s="461"/>
      <c r="H33" s="461"/>
      <c r="I33" s="463">
        <v>2000</v>
      </c>
      <c r="J33" s="463">
        <v>5000</v>
      </c>
      <c r="K33" s="461"/>
      <c r="L33" s="454"/>
    </row>
    <row r="34" spans="1:12" ht="15.6" customHeight="1">
      <c r="A34" s="459" t="s">
        <v>902</v>
      </c>
      <c r="B34" s="460">
        <v>3000</v>
      </c>
      <c r="C34" s="463">
        <v>2000</v>
      </c>
      <c r="D34" s="462"/>
      <c r="E34" s="463">
        <v>2000</v>
      </c>
      <c r="F34" s="463">
        <v>5000</v>
      </c>
      <c r="G34" s="462"/>
      <c r="H34" s="461"/>
      <c r="I34" s="463" t="s">
        <v>20</v>
      </c>
      <c r="J34" s="463" t="s">
        <v>20</v>
      </c>
      <c r="K34" s="464" t="s">
        <v>20</v>
      </c>
      <c r="L34" s="460" t="s">
        <v>20</v>
      </c>
    </row>
    <row r="35" spans="1:12" ht="15.6" customHeight="1">
      <c r="A35" s="459" t="s">
        <v>44</v>
      </c>
      <c r="B35" s="460">
        <v>3000</v>
      </c>
      <c r="C35" s="460" t="s">
        <v>20</v>
      </c>
      <c r="D35" s="464">
        <v>2000</v>
      </c>
      <c r="E35" s="454"/>
      <c r="F35" s="454"/>
      <c r="G35" s="457"/>
      <c r="H35" s="454"/>
      <c r="I35" s="458"/>
      <c r="J35" s="458"/>
      <c r="K35" s="454"/>
      <c r="L35" s="454"/>
    </row>
    <row r="36" spans="1:12" ht="15.6" customHeight="1">
      <c r="A36" s="459" t="s">
        <v>42</v>
      </c>
      <c r="B36" s="463">
        <v>3000</v>
      </c>
      <c r="C36" s="460">
        <v>2000</v>
      </c>
      <c r="D36" s="464">
        <v>2000</v>
      </c>
      <c r="E36" s="461"/>
      <c r="F36" s="461"/>
      <c r="G36" s="462"/>
      <c r="H36" s="461"/>
      <c r="I36" s="463"/>
      <c r="J36" s="463"/>
      <c r="K36" s="461"/>
      <c r="L36" s="454"/>
    </row>
    <row r="37" spans="1:12" ht="15.6" customHeight="1">
      <c r="A37" s="459" t="s">
        <v>356</v>
      </c>
      <c r="B37" s="460">
        <v>3000</v>
      </c>
      <c r="C37" s="460">
        <v>2000</v>
      </c>
      <c r="D37" s="464">
        <v>2000</v>
      </c>
      <c r="E37" s="461"/>
      <c r="F37" s="461"/>
      <c r="G37" s="462"/>
      <c r="H37" s="461"/>
      <c r="I37" s="462"/>
      <c r="J37" s="462"/>
      <c r="K37" s="461"/>
      <c r="L37" s="461"/>
    </row>
    <row r="38" spans="1:12" ht="15.6" customHeight="1">
      <c r="A38" s="459" t="s">
        <v>897</v>
      </c>
      <c r="B38" s="460">
        <v>0</v>
      </c>
      <c r="C38" s="461"/>
      <c r="D38" s="462"/>
      <c r="E38" s="461"/>
      <c r="F38" s="461"/>
      <c r="G38" s="462"/>
      <c r="H38" s="461"/>
      <c r="I38" s="463">
        <v>2000</v>
      </c>
      <c r="J38" s="463">
        <v>5000</v>
      </c>
      <c r="K38" s="464" t="s">
        <v>20</v>
      </c>
      <c r="L38" s="460" t="s">
        <v>20</v>
      </c>
    </row>
    <row r="39" spans="1:12" ht="15.6" customHeight="1">
      <c r="A39" s="459" t="s">
        <v>540</v>
      </c>
      <c r="B39" s="460">
        <v>0</v>
      </c>
      <c r="C39" s="463">
        <v>2000</v>
      </c>
      <c r="D39" s="463">
        <v>2000</v>
      </c>
      <c r="E39" s="461"/>
      <c r="F39" s="461"/>
      <c r="G39" s="462"/>
      <c r="H39" s="461"/>
      <c r="I39" s="463"/>
      <c r="J39" s="463"/>
      <c r="K39" s="464"/>
      <c r="L39" s="460"/>
    </row>
    <row r="40" spans="1:12" ht="15.6" customHeight="1">
      <c r="A40" s="459" t="s">
        <v>345</v>
      </c>
      <c r="B40" s="460">
        <v>3000</v>
      </c>
      <c r="C40" s="460" t="s">
        <v>20</v>
      </c>
      <c r="D40" s="462"/>
      <c r="E40" s="461"/>
      <c r="F40" s="461"/>
      <c r="G40" s="462"/>
      <c r="H40" s="463">
        <v>2000</v>
      </c>
      <c r="I40" s="464" t="s">
        <v>20</v>
      </c>
      <c r="J40" s="464" t="s">
        <v>20</v>
      </c>
      <c r="K40" s="461"/>
      <c r="L40" s="461"/>
    </row>
    <row r="41" spans="1:12" ht="15.6" customHeight="1">
      <c r="A41" s="459" t="s">
        <v>103</v>
      </c>
      <c r="B41" s="463">
        <v>0</v>
      </c>
      <c r="C41" s="460" t="s">
        <v>20</v>
      </c>
      <c r="D41" s="463">
        <v>2000</v>
      </c>
      <c r="E41" s="461"/>
      <c r="F41" s="461"/>
      <c r="G41" s="462"/>
      <c r="H41" s="461"/>
      <c r="I41" s="464" t="s">
        <v>20</v>
      </c>
      <c r="J41" s="464" t="s">
        <v>20</v>
      </c>
      <c r="K41" s="461"/>
      <c r="L41" s="461"/>
    </row>
    <row r="42" spans="1:12" ht="15.6" customHeight="1">
      <c r="A42" s="459" t="s">
        <v>115</v>
      </c>
      <c r="B42" s="460">
        <v>0</v>
      </c>
      <c r="C42" s="461"/>
      <c r="D42" s="464">
        <v>2000</v>
      </c>
      <c r="E42" s="461"/>
      <c r="F42" s="461"/>
      <c r="G42" s="462"/>
      <c r="H42" s="461"/>
      <c r="I42" s="462"/>
      <c r="J42" s="462"/>
      <c r="K42" s="461"/>
      <c r="L42" s="461"/>
    </row>
    <row r="43" spans="1:12" ht="15.6" customHeight="1">
      <c r="A43" s="459" t="s">
        <v>907</v>
      </c>
      <c r="B43" s="460">
        <v>3000</v>
      </c>
      <c r="C43" s="461"/>
      <c r="D43" s="464"/>
      <c r="E43" s="461"/>
      <c r="F43" s="461"/>
      <c r="G43" s="462"/>
      <c r="H43" s="461"/>
      <c r="I43" s="463">
        <v>2000</v>
      </c>
      <c r="J43" s="463">
        <v>5000</v>
      </c>
      <c r="K43" s="461"/>
      <c r="L43" s="461"/>
    </row>
    <row r="44" spans="1:12" ht="15.6" customHeight="1">
      <c r="A44" s="459" t="s">
        <v>138</v>
      </c>
      <c r="B44" s="460">
        <v>3000</v>
      </c>
      <c r="C44" s="460" t="s">
        <v>20</v>
      </c>
      <c r="D44" s="463">
        <v>2000</v>
      </c>
      <c r="E44" s="461"/>
      <c r="F44" s="461"/>
      <c r="G44" s="461"/>
      <c r="H44" s="461"/>
      <c r="I44" s="464" t="s">
        <v>20</v>
      </c>
      <c r="J44" s="464" t="s">
        <v>20</v>
      </c>
      <c r="K44" s="461"/>
      <c r="L44" s="461"/>
    </row>
    <row r="45" spans="1:12" ht="15.6" customHeight="1">
      <c r="A45" s="459" t="s">
        <v>292</v>
      </c>
      <c r="B45" s="460">
        <v>3000</v>
      </c>
      <c r="C45" s="461"/>
      <c r="D45" s="463">
        <v>2000</v>
      </c>
      <c r="E45" s="461"/>
      <c r="F45" s="461"/>
      <c r="G45" s="461"/>
      <c r="H45" s="461"/>
      <c r="I45" s="466"/>
      <c r="J45" s="462"/>
      <c r="K45" s="455" t="s">
        <v>20</v>
      </c>
      <c r="L45" s="453" t="s">
        <v>20</v>
      </c>
    </row>
    <row r="46" spans="1:12" ht="15.6" customHeight="1">
      <c r="A46" s="459" t="s">
        <v>127</v>
      </c>
      <c r="B46" s="460">
        <v>3000</v>
      </c>
      <c r="C46" s="460" t="s">
        <v>20</v>
      </c>
      <c r="D46" s="462"/>
      <c r="E46" s="461"/>
      <c r="F46" s="461"/>
      <c r="G46" s="461"/>
      <c r="H46" s="463">
        <v>2000</v>
      </c>
      <c r="I46" s="464" t="s">
        <v>20</v>
      </c>
      <c r="J46" s="464" t="s">
        <v>20</v>
      </c>
      <c r="K46" s="461"/>
      <c r="L46" s="461"/>
    </row>
    <row r="47" spans="1:12" ht="15.6" customHeight="1">
      <c r="A47" s="459" t="s">
        <v>135</v>
      </c>
      <c r="B47" s="460">
        <v>3000</v>
      </c>
      <c r="C47" s="460">
        <v>2000</v>
      </c>
      <c r="D47" s="463">
        <v>2000</v>
      </c>
      <c r="E47" s="461"/>
      <c r="F47" s="461"/>
      <c r="G47" s="461"/>
      <c r="H47" s="461"/>
      <c r="I47" s="464"/>
      <c r="J47" s="464"/>
      <c r="K47" s="461"/>
      <c r="L47" s="461"/>
    </row>
    <row r="48" spans="1:12" ht="15.75" customHeight="1">
      <c r="A48" s="459" t="s">
        <v>59</v>
      </c>
      <c r="B48" s="460">
        <v>3000</v>
      </c>
      <c r="C48" s="460" t="s">
        <v>20</v>
      </c>
      <c r="D48" s="464">
        <v>2000</v>
      </c>
      <c r="E48" s="461"/>
      <c r="F48" s="461"/>
      <c r="G48" s="461"/>
      <c r="H48" s="461"/>
      <c r="I48" s="466"/>
      <c r="J48" s="462"/>
      <c r="K48" s="461"/>
      <c r="L48" s="461"/>
    </row>
    <row r="49" spans="1:16" ht="15.6" customHeight="1">
      <c r="A49" s="459" t="s">
        <v>166</v>
      </c>
      <c r="B49" s="460">
        <v>3000</v>
      </c>
      <c r="C49" s="460">
        <v>2000</v>
      </c>
      <c r="D49" s="463">
        <v>2000</v>
      </c>
      <c r="E49" s="461"/>
      <c r="F49" s="461"/>
      <c r="G49" s="461"/>
      <c r="H49" s="461"/>
      <c r="I49" s="467" t="s">
        <v>20</v>
      </c>
      <c r="J49" s="464" t="s">
        <v>20</v>
      </c>
      <c r="K49" s="454"/>
      <c r="L49" s="454"/>
    </row>
    <row r="50" spans="1:16" ht="15.6" customHeight="1">
      <c r="A50" s="459" t="s">
        <v>759</v>
      </c>
      <c r="B50" s="460">
        <v>3000</v>
      </c>
      <c r="C50" s="460">
        <v>2000</v>
      </c>
      <c r="D50" s="463"/>
      <c r="E50" s="461"/>
      <c r="F50" s="461"/>
      <c r="G50" s="461"/>
      <c r="H50" s="461"/>
      <c r="I50" s="464">
        <v>2000</v>
      </c>
      <c r="J50" s="464">
        <v>5000</v>
      </c>
      <c r="K50" s="454"/>
      <c r="L50" s="454"/>
    </row>
    <row r="51" spans="1:16" ht="15.6" customHeight="1">
      <c r="A51" s="459" t="s">
        <v>78</v>
      </c>
      <c r="B51" s="460">
        <v>0</v>
      </c>
      <c r="C51" s="460" t="s">
        <v>20</v>
      </c>
      <c r="D51" s="461"/>
      <c r="E51" s="461"/>
      <c r="F51" s="461"/>
      <c r="G51" s="461"/>
      <c r="H51" s="461"/>
      <c r="I51" s="467" t="s">
        <v>20</v>
      </c>
      <c r="J51" s="464" t="s">
        <v>20</v>
      </c>
      <c r="K51" s="463">
        <v>1000</v>
      </c>
      <c r="L51" s="463">
        <v>2000</v>
      </c>
    </row>
    <row r="52" spans="1:16" ht="15.6" customHeight="1">
      <c r="A52" s="459" t="s">
        <v>900</v>
      </c>
      <c r="B52" s="460">
        <v>3000</v>
      </c>
      <c r="C52" s="460"/>
      <c r="D52" s="463">
        <v>2000</v>
      </c>
      <c r="E52" s="461"/>
      <c r="F52" s="461"/>
      <c r="G52" s="461"/>
      <c r="H52" s="461"/>
      <c r="I52" s="467"/>
      <c r="J52" s="464"/>
      <c r="K52" s="465"/>
      <c r="L52" s="465"/>
    </row>
    <row r="53" spans="1:16" ht="15.6" customHeight="1">
      <c r="A53" s="459" t="s">
        <v>768</v>
      </c>
      <c r="B53" s="460">
        <v>3000</v>
      </c>
      <c r="C53" s="460">
        <v>2000</v>
      </c>
      <c r="D53" s="463">
        <v>2000</v>
      </c>
      <c r="E53" s="461"/>
      <c r="F53" s="461"/>
      <c r="G53" s="461"/>
      <c r="H53" s="461"/>
      <c r="I53" s="467"/>
      <c r="J53" s="464"/>
      <c r="K53" s="465"/>
      <c r="L53" s="465"/>
    </row>
    <row r="54" spans="1:16" ht="15.6" customHeight="1">
      <c r="A54" s="459" t="s">
        <v>158</v>
      </c>
      <c r="B54" s="460">
        <v>3000</v>
      </c>
      <c r="C54" s="460" t="s">
        <v>20</v>
      </c>
      <c r="D54" s="464">
        <v>2000</v>
      </c>
      <c r="E54" s="461"/>
      <c r="F54" s="461"/>
      <c r="G54" s="461"/>
      <c r="H54" s="461"/>
      <c r="I54" s="462"/>
      <c r="J54" s="462"/>
      <c r="K54" s="454"/>
      <c r="L54" s="454"/>
    </row>
    <row r="55" spans="1:16" ht="15.6" customHeight="1">
      <c r="A55" s="459" t="s">
        <v>437</v>
      </c>
      <c r="B55" s="460">
        <v>0</v>
      </c>
      <c r="C55" s="460">
        <v>2000</v>
      </c>
      <c r="D55" s="464">
        <v>2000</v>
      </c>
      <c r="E55" s="461"/>
      <c r="F55" s="461"/>
      <c r="G55" s="461"/>
      <c r="H55" s="461"/>
      <c r="I55" s="462"/>
      <c r="J55" s="462"/>
      <c r="K55" s="454"/>
      <c r="L55" s="454"/>
    </row>
    <row r="56" spans="1:16" ht="15.6" customHeight="1">
      <c r="A56" s="459" t="s">
        <v>896</v>
      </c>
      <c r="B56" s="460">
        <v>3000</v>
      </c>
      <c r="C56" s="461"/>
      <c r="D56" s="461"/>
      <c r="E56" s="461"/>
      <c r="F56" s="461"/>
      <c r="G56" s="461"/>
      <c r="H56" s="461"/>
      <c r="I56" s="464">
        <v>2000</v>
      </c>
      <c r="J56" s="464">
        <v>5000</v>
      </c>
      <c r="K56" s="461"/>
      <c r="L56" s="461"/>
    </row>
    <row r="57" spans="1:16" ht="15.6" customHeight="1">
      <c r="A57" s="439" t="s">
        <v>260</v>
      </c>
      <c r="B57" s="440">
        <v>3000</v>
      </c>
      <c r="C57" s="439"/>
      <c r="D57" s="440">
        <v>2000</v>
      </c>
      <c r="E57" s="439"/>
      <c r="F57" s="439"/>
      <c r="G57" s="439"/>
      <c r="H57" s="439"/>
      <c r="I57" s="440"/>
      <c r="J57" s="439"/>
      <c r="K57" s="439"/>
      <c r="L57" s="439"/>
    </row>
    <row r="58" spans="1:16" ht="15.6" customHeight="1">
      <c r="A58" s="439" t="s">
        <v>62</v>
      </c>
      <c r="B58" s="440">
        <v>0</v>
      </c>
      <c r="C58" s="439"/>
      <c r="D58" s="440">
        <v>2000</v>
      </c>
      <c r="E58" s="439"/>
      <c r="F58" s="439"/>
      <c r="G58" s="439"/>
      <c r="H58" s="439"/>
      <c r="I58" s="440"/>
      <c r="J58" s="439"/>
      <c r="K58" s="439"/>
      <c r="L58" s="439"/>
    </row>
    <row r="59" spans="1:16" ht="16.350000000000001" customHeight="1">
      <c r="A59" s="432"/>
      <c r="B59" s="432"/>
      <c r="C59" s="432"/>
      <c r="D59" s="432"/>
      <c r="E59" s="432"/>
      <c r="F59" s="432"/>
      <c r="G59" s="432"/>
      <c r="H59" s="432"/>
      <c r="I59" s="438"/>
      <c r="J59" s="432"/>
      <c r="K59" s="432"/>
      <c r="L59" s="432"/>
    </row>
    <row r="60" spans="1:16" ht="16.350000000000001" customHeight="1">
      <c r="A60" s="432"/>
      <c r="B60" s="435">
        <f>SUM(B6:B58)</f>
        <v>108000</v>
      </c>
      <c r="C60" s="435">
        <f t="shared" ref="C60:L60" si="0">SUM(C6:C56)</f>
        <v>50000</v>
      </c>
      <c r="D60" s="435">
        <f t="shared" si="0"/>
        <v>48000</v>
      </c>
      <c r="E60" s="435">
        <f t="shared" si="0"/>
        <v>4000</v>
      </c>
      <c r="F60" s="435">
        <f t="shared" si="0"/>
        <v>10000</v>
      </c>
      <c r="G60" s="435">
        <f t="shared" si="0"/>
        <v>1000</v>
      </c>
      <c r="H60" s="435">
        <f t="shared" si="0"/>
        <v>10000</v>
      </c>
      <c r="I60" s="435">
        <f t="shared" si="0"/>
        <v>28000</v>
      </c>
      <c r="J60" s="435">
        <f t="shared" si="0"/>
        <v>70000</v>
      </c>
      <c r="K60" s="435">
        <f t="shared" si="0"/>
        <v>2000</v>
      </c>
      <c r="L60" s="435">
        <f t="shared" si="0"/>
        <v>4000</v>
      </c>
    </row>
    <row r="61" spans="1:16" ht="18" customHeight="1">
      <c r="A61" s="436" t="s">
        <v>878</v>
      </c>
      <c r="B61" s="432"/>
      <c r="C61" s="673">
        <f>(B60+C60+F60+J60+L60)</f>
        <v>242000</v>
      </c>
      <c r="D61" s="674"/>
      <c r="E61" s="674"/>
      <c r="F61" s="674"/>
      <c r="G61" s="674"/>
      <c r="H61" s="674"/>
      <c r="I61" s="674"/>
      <c r="J61" s="674"/>
      <c r="K61" s="674"/>
      <c r="L61" s="675"/>
      <c r="M61" s="444" t="s">
        <v>20</v>
      </c>
    </row>
    <row r="62" spans="1:16" ht="18" customHeight="1">
      <c r="A62" s="436" t="s">
        <v>879</v>
      </c>
      <c r="B62" s="432"/>
      <c r="C62" s="676">
        <f>(D60+E60+G60+H60+I60+K60)</f>
        <v>93000</v>
      </c>
      <c r="D62" s="677"/>
      <c r="E62" s="677"/>
      <c r="F62" s="677"/>
      <c r="G62" s="677"/>
      <c r="H62" s="677"/>
      <c r="I62" s="677"/>
      <c r="J62" s="677"/>
      <c r="K62" s="677"/>
      <c r="L62" s="678"/>
      <c r="M62" s="444" t="s">
        <v>20</v>
      </c>
      <c r="N62" s="416" t="s">
        <v>20</v>
      </c>
      <c r="O62" s="416" t="s">
        <v>20</v>
      </c>
      <c r="P62" s="416" t="s">
        <v>20</v>
      </c>
    </row>
  </sheetData>
  <mergeCells count="11">
    <mergeCell ref="A4:B4"/>
    <mergeCell ref="C61:L61"/>
    <mergeCell ref="C62:L62"/>
    <mergeCell ref="A1:L1"/>
    <mergeCell ref="A2:B2"/>
    <mergeCell ref="D2:G2"/>
    <mergeCell ref="H2:L2"/>
    <mergeCell ref="A3:B3"/>
    <mergeCell ref="E3:F3"/>
    <mergeCell ref="I3:J3"/>
    <mergeCell ref="K3:L3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F06C-585E-4ECD-8276-12EBB9504125}">
  <dimension ref="A1:J65"/>
  <sheetViews>
    <sheetView workbookViewId="0">
      <selection activeCell="L20" sqref="L20"/>
    </sheetView>
  </sheetViews>
  <sheetFormatPr baseColWidth="10" defaultRowHeight="15.75"/>
  <cols>
    <col min="1" max="1" width="14.375" customWidth="1"/>
    <col min="2" max="2" width="7" customWidth="1"/>
    <col min="3" max="3" width="6.25" customWidth="1"/>
    <col min="4" max="4" width="8.25" customWidth="1"/>
    <col min="5" max="5" width="5.875" customWidth="1"/>
    <col min="6" max="6" width="7.25" customWidth="1"/>
    <col min="7" max="7" width="7.125" customWidth="1"/>
    <col min="8" max="9" width="7.75" customWidth="1"/>
  </cols>
  <sheetData>
    <row r="1" spans="1:9" ht="29.25" thickBot="1">
      <c r="A1" s="557" t="s">
        <v>910</v>
      </c>
      <c r="B1" s="669"/>
      <c r="C1" s="669"/>
      <c r="D1" s="669"/>
      <c r="E1" s="669"/>
      <c r="F1" s="669"/>
      <c r="G1" s="669"/>
      <c r="H1" s="669"/>
      <c r="I1" s="670"/>
    </row>
    <row r="2" spans="1:9" ht="16.5" thickBot="1">
      <c r="A2" s="87" t="s">
        <v>576</v>
      </c>
      <c r="B2" s="7"/>
      <c r="C2" s="1"/>
      <c r="D2" s="645" t="s">
        <v>172</v>
      </c>
      <c r="E2" s="646"/>
      <c r="F2" s="646"/>
      <c r="G2" s="634" t="s">
        <v>173</v>
      </c>
      <c r="H2" s="635"/>
      <c r="I2" s="636"/>
    </row>
    <row r="3" spans="1:9" ht="16.5" thickBot="1">
      <c r="A3" s="87" t="s">
        <v>577</v>
      </c>
      <c r="B3" s="7"/>
      <c r="C3" s="1"/>
      <c r="D3" s="330" t="s">
        <v>445</v>
      </c>
      <c r="E3" s="632" t="s">
        <v>570</v>
      </c>
      <c r="F3" s="652"/>
      <c r="G3" s="331" t="s">
        <v>445</v>
      </c>
      <c r="H3" s="634" t="s">
        <v>570</v>
      </c>
      <c r="I3" s="636"/>
    </row>
    <row r="4" spans="1:9" ht="16.5" thickBot="1">
      <c r="A4" s="87" t="s">
        <v>20</v>
      </c>
      <c r="B4" s="7">
        <v>3000</v>
      </c>
      <c r="C4" s="1">
        <v>4000</v>
      </c>
      <c r="D4" s="330" t="s">
        <v>578</v>
      </c>
      <c r="E4" s="333" t="s">
        <v>578</v>
      </c>
      <c r="F4" s="334" t="s">
        <v>571</v>
      </c>
      <c r="G4" s="331" t="s">
        <v>578</v>
      </c>
      <c r="H4" s="335" t="s">
        <v>578</v>
      </c>
      <c r="I4" s="411" t="s">
        <v>571</v>
      </c>
    </row>
    <row r="5" spans="1:9" ht="16.5" thickBot="1">
      <c r="A5" s="327" t="s">
        <v>572</v>
      </c>
      <c r="B5" s="337" t="s">
        <v>18</v>
      </c>
      <c r="C5" s="333" t="s">
        <v>14</v>
      </c>
      <c r="D5" s="127">
        <v>2000</v>
      </c>
      <c r="E5" s="127">
        <v>2000</v>
      </c>
      <c r="F5" s="413">
        <v>4000</v>
      </c>
      <c r="G5" s="127">
        <v>2000</v>
      </c>
      <c r="H5" s="269">
        <v>2000</v>
      </c>
      <c r="I5" s="127">
        <v>4000</v>
      </c>
    </row>
    <row r="6" spans="1:9">
      <c r="A6" s="474" t="s">
        <v>671</v>
      </c>
      <c r="B6" s="475">
        <v>3000</v>
      </c>
      <c r="C6" s="475">
        <v>2000</v>
      </c>
      <c r="D6" s="502">
        <v>1000</v>
      </c>
      <c r="E6" s="476"/>
      <c r="F6" s="476"/>
      <c r="G6" s="477"/>
      <c r="H6" s="478" t="s">
        <v>20</v>
      </c>
      <c r="I6" s="479" t="s">
        <v>20</v>
      </c>
    </row>
    <row r="7" spans="1:9">
      <c r="A7" s="474" t="s">
        <v>670</v>
      </c>
      <c r="B7" s="475">
        <v>3000</v>
      </c>
      <c r="C7" s="475">
        <v>2000</v>
      </c>
      <c r="D7" s="476">
        <v>2000</v>
      </c>
      <c r="E7" s="476"/>
      <c r="F7" s="476"/>
      <c r="G7" s="477"/>
      <c r="H7" s="478"/>
      <c r="I7" s="479"/>
    </row>
    <row r="8" spans="1:9">
      <c r="A8" s="474" t="s">
        <v>112</v>
      </c>
      <c r="B8" s="475">
        <v>0</v>
      </c>
      <c r="C8" s="475">
        <v>2000</v>
      </c>
      <c r="D8" s="476"/>
      <c r="E8" s="476"/>
      <c r="F8" s="476"/>
      <c r="G8" s="477"/>
      <c r="H8" s="477">
        <v>2000</v>
      </c>
      <c r="I8" s="479">
        <v>4000</v>
      </c>
    </row>
    <row r="9" spans="1:9">
      <c r="A9" s="325" t="s">
        <v>21</v>
      </c>
      <c r="B9" s="293">
        <v>3000</v>
      </c>
      <c r="C9" s="293" t="s">
        <v>20</v>
      </c>
      <c r="D9" s="189">
        <v>2000</v>
      </c>
      <c r="E9" s="189"/>
      <c r="F9" s="189"/>
      <c r="G9" s="372"/>
      <c r="H9" s="362"/>
      <c r="I9" s="186"/>
    </row>
    <row r="10" spans="1:9">
      <c r="A10" s="325" t="s">
        <v>901</v>
      </c>
      <c r="B10" s="293">
        <v>3000</v>
      </c>
      <c r="C10" s="293">
        <v>2000</v>
      </c>
      <c r="D10" s="189"/>
      <c r="E10" s="189"/>
      <c r="F10" s="189"/>
      <c r="G10" s="372"/>
      <c r="H10" s="372">
        <v>2000</v>
      </c>
      <c r="I10" s="186">
        <v>4000</v>
      </c>
    </row>
    <row r="11" spans="1:9">
      <c r="A11" s="474" t="s">
        <v>106</v>
      </c>
      <c r="B11" s="475">
        <v>3000</v>
      </c>
      <c r="C11" s="475">
        <v>2000</v>
      </c>
      <c r="D11" s="476" t="s">
        <v>20</v>
      </c>
      <c r="E11" s="476"/>
      <c r="F11" s="476"/>
      <c r="G11" s="500" t="s">
        <v>931</v>
      </c>
      <c r="H11" s="339" t="s">
        <v>20</v>
      </c>
      <c r="I11" s="188"/>
    </row>
    <row r="12" spans="1:9">
      <c r="A12" s="325" t="s">
        <v>98</v>
      </c>
      <c r="B12" s="293">
        <v>3000</v>
      </c>
      <c r="C12" s="293"/>
      <c r="D12" s="384">
        <v>1000</v>
      </c>
      <c r="E12" s="189"/>
      <c r="F12" s="189"/>
      <c r="G12" s="372"/>
      <c r="H12" s="372"/>
      <c r="I12" s="188"/>
    </row>
    <row r="13" spans="1:9">
      <c r="A13" s="474" t="s">
        <v>916</v>
      </c>
      <c r="B13" s="475">
        <v>0</v>
      </c>
      <c r="C13" s="475">
        <v>2000</v>
      </c>
      <c r="D13" s="476"/>
      <c r="E13" s="476"/>
      <c r="F13" s="476"/>
      <c r="G13" s="477"/>
      <c r="H13" s="512" t="s">
        <v>228</v>
      </c>
      <c r="I13" s="479">
        <v>4000</v>
      </c>
    </row>
    <row r="14" spans="1:9">
      <c r="A14" s="322" t="s">
        <v>619</v>
      </c>
      <c r="B14" s="294">
        <v>3000</v>
      </c>
      <c r="C14" s="294">
        <v>2000</v>
      </c>
      <c r="D14" s="187">
        <v>1000</v>
      </c>
      <c r="E14" s="187"/>
      <c r="F14" s="187"/>
      <c r="G14" s="186"/>
      <c r="H14" s="369"/>
      <c r="I14" s="186"/>
    </row>
    <row r="15" spans="1:9">
      <c r="A15" s="349" t="s">
        <v>928</v>
      </c>
      <c r="B15" s="294">
        <v>0</v>
      </c>
      <c r="C15" s="294">
        <v>2000</v>
      </c>
      <c r="D15" s="187">
        <v>1000</v>
      </c>
      <c r="E15" s="187"/>
      <c r="F15" s="187"/>
      <c r="G15" s="186"/>
      <c r="H15" s="366"/>
      <c r="I15" s="186"/>
    </row>
    <row r="16" spans="1:9">
      <c r="A16" s="349" t="s">
        <v>929</v>
      </c>
      <c r="B16" s="294">
        <v>3000</v>
      </c>
      <c r="C16" s="294">
        <v>2000</v>
      </c>
      <c r="D16" s="187"/>
      <c r="E16" s="187"/>
      <c r="F16" s="187"/>
      <c r="G16" s="186"/>
      <c r="H16" s="329">
        <v>2000</v>
      </c>
      <c r="I16" s="186">
        <v>4000</v>
      </c>
    </row>
    <row r="17" spans="1:10">
      <c r="A17" s="480" t="s">
        <v>99</v>
      </c>
      <c r="B17" s="481">
        <v>3000</v>
      </c>
      <c r="C17" s="481" t="s">
        <v>20</v>
      </c>
      <c r="D17" s="503">
        <v>1000</v>
      </c>
      <c r="E17" s="482"/>
      <c r="F17" s="482"/>
      <c r="G17" s="483" t="s">
        <v>20</v>
      </c>
      <c r="H17" s="484"/>
      <c r="I17" s="479"/>
    </row>
    <row r="18" spans="1:10">
      <c r="A18" s="318" t="s">
        <v>617</v>
      </c>
      <c r="B18" s="295">
        <v>3000</v>
      </c>
      <c r="C18" s="295">
        <v>2000</v>
      </c>
      <c r="D18" s="187">
        <v>2000</v>
      </c>
      <c r="E18" s="187"/>
      <c r="F18" s="187"/>
      <c r="G18" s="369"/>
      <c r="H18" s="365"/>
      <c r="I18" s="188"/>
    </row>
    <row r="19" spans="1:10">
      <c r="A19" s="318" t="s">
        <v>587</v>
      </c>
      <c r="B19" s="295">
        <v>3000</v>
      </c>
      <c r="C19" s="295">
        <v>2000</v>
      </c>
      <c r="D19" s="183">
        <v>1000</v>
      </c>
      <c r="E19" s="187"/>
      <c r="F19" s="187"/>
      <c r="G19" s="369"/>
      <c r="H19" s="365"/>
      <c r="I19" s="188"/>
    </row>
    <row r="20" spans="1:10">
      <c r="A20" s="318" t="s">
        <v>640</v>
      </c>
      <c r="B20" s="295">
        <v>3000</v>
      </c>
      <c r="C20" s="295"/>
      <c r="D20" s="187" t="s">
        <v>228</v>
      </c>
      <c r="E20" s="187"/>
      <c r="F20" s="187"/>
      <c r="G20" s="369"/>
      <c r="H20" s="365"/>
      <c r="I20" s="188"/>
    </row>
    <row r="21" spans="1:10">
      <c r="A21" s="318" t="s">
        <v>354</v>
      </c>
      <c r="B21" s="295">
        <v>3000</v>
      </c>
      <c r="C21" s="295">
        <v>2000</v>
      </c>
      <c r="D21" s="187">
        <v>2000</v>
      </c>
      <c r="E21" s="190"/>
      <c r="F21" s="190"/>
      <c r="G21" s="364"/>
      <c r="H21" s="365"/>
      <c r="I21" s="188"/>
    </row>
    <row r="22" spans="1:10">
      <c r="A22" s="485" t="s">
        <v>914</v>
      </c>
      <c r="B22" s="486">
        <v>3000</v>
      </c>
      <c r="C22" s="486"/>
      <c r="D22" s="482">
        <v>2000</v>
      </c>
      <c r="E22" s="482"/>
      <c r="F22" s="190"/>
      <c r="G22" s="364"/>
      <c r="H22" s="365"/>
      <c r="I22" s="188"/>
    </row>
    <row r="23" spans="1:10">
      <c r="A23" s="485" t="s">
        <v>911</v>
      </c>
      <c r="B23" s="486">
        <v>3000</v>
      </c>
      <c r="C23" s="486">
        <v>2000</v>
      </c>
      <c r="D23" s="482" t="s">
        <v>20</v>
      </c>
      <c r="E23" s="482"/>
      <c r="F23" s="482"/>
      <c r="G23" s="479" t="s">
        <v>20</v>
      </c>
      <c r="H23" s="501" t="s">
        <v>931</v>
      </c>
      <c r="I23" s="479">
        <v>4000</v>
      </c>
    </row>
    <row r="24" spans="1:10">
      <c r="A24" s="318" t="s">
        <v>167</v>
      </c>
      <c r="B24" s="295">
        <v>3000</v>
      </c>
      <c r="C24" s="295">
        <v>2000</v>
      </c>
      <c r="D24" s="187">
        <v>2000</v>
      </c>
      <c r="E24" s="187"/>
      <c r="F24" s="190"/>
      <c r="G24" s="188"/>
      <c r="H24" s="340"/>
      <c r="I24" s="188"/>
    </row>
    <row r="25" spans="1:10">
      <c r="A25" s="318" t="s">
        <v>143</v>
      </c>
      <c r="B25" s="295">
        <v>0</v>
      </c>
      <c r="C25" s="295">
        <v>2000</v>
      </c>
      <c r="D25" s="187"/>
      <c r="E25" s="187"/>
      <c r="F25" s="190"/>
      <c r="G25" s="188"/>
      <c r="H25" s="329">
        <v>2000</v>
      </c>
      <c r="I25" s="186">
        <v>4000</v>
      </c>
      <c r="J25" s="407"/>
    </row>
    <row r="26" spans="1:10">
      <c r="A26" s="485" t="s">
        <v>64</v>
      </c>
      <c r="B26" s="486">
        <v>3000</v>
      </c>
      <c r="C26" s="486"/>
      <c r="D26" s="482">
        <v>2000</v>
      </c>
      <c r="E26" s="482"/>
      <c r="F26" s="190"/>
      <c r="G26" s="188"/>
      <c r="H26" s="340"/>
      <c r="I26" s="188"/>
    </row>
    <row r="27" spans="1:10">
      <c r="A27" s="318" t="s">
        <v>516</v>
      </c>
      <c r="B27" s="295">
        <v>3000</v>
      </c>
      <c r="C27" s="295">
        <v>2000</v>
      </c>
      <c r="D27" s="187">
        <v>1000</v>
      </c>
      <c r="E27" s="187"/>
      <c r="F27" s="187"/>
      <c r="G27" s="186"/>
      <c r="H27" s="329"/>
      <c r="I27" s="186"/>
    </row>
    <row r="28" spans="1:10">
      <c r="A28" s="318" t="s">
        <v>33</v>
      </c>
      <c r="B28" s="295">
        <v>3000</v>
      </c>
      <c r="C28" s="295">
        <v>2000</v>
      </c>
      <c r="D28" s="187">
        <v>1000</v>
      </c>
      <c r="E28" s="187"/>
      <c r="F28" s="187"/>
      <c r="G28" s="188"/>
      <c r="H28" s="365"/>
      <c r="I28" s="188"/>
    </row>
    <row r="29" spans="1:10">
      <c r="A29" s="318" t="s">
        <v>171</v>
      </c>
      <c r="B29" s="295">
        <v>3000</v>
      </c>
      <c r="C29" s="295" t="s">
        <v>20</v>
      </c>
      <c r="D29" s="187">
        <v>1000</v>
      </c>
      <c r="E29" s="187"/>
      <c r="F29" s="187"/>
      <c r="G29" s="186"/>
      <c r="H29" s="366"/>
      <c r="I29" s="186"/>
    </row>
    <row r="30" spans="1:10">
      <c r="A30" s="485" t="s">
        <v>139</v>
      </c>
      <c r="B30" s="486">
        <v>3000</v>
      </c>
      <c r="C30" s="486"/>
      <c r="D30" s="503">
        <v>1000</v>
      </c>
      <c r="E30" s="482"/>
      <c r="F30" s="190"/>
      <c r="G30" s="188"/>
      <c r="H30" s="340"/>
      <c r="I30" s="188"/>
    </row>
    <row r="31" spans="1:10">
      <c r="A31" s="485" t="s">
        <v>912</v>
      </c>
      <c r="B31" s="486">
        <v>3000</v>
      </c>
      <c r="C31" s="486">
        <v>2000</v>
      </c>
      <c r="D31" s="482">
        <v>2000</v>
      </c>
      <c r="E31" s="482"/>
      <c r="F31" s="190"/>
      <c r="G31" s="188"/>
      <c r="H31" s="340"/>
      <c r="I31" s="188"/>
    </row>
    <row r="32" spans="1:10">
      <c r="A32" s="485" t="s">
        <v>917</v>
      </c>
      <c r="B32" s="486">
        <v>0</v>
      </c>
      <c r="C32" s="486">
        <v>2000</v>
      </c>
      <c r="D32" s="482"/>
      <c r="E32" s="482"/>
      <c r="F32" s="190"/>
      <c r="G32" s="479"/>
      <c r="H32" s="487">
        <v>2000</v>
      </c>
      <c r="I32" s="479">
        <v>4000</v>
      </c>
      <c r="J32" s="494"/>
    </row>
    <row r="33" spans="1:9">
      <c r="A33" s="485" t="s">
        <v>588</v>
      </c>
      <c r="B33" s="486">
        <v>0</v>
      </c>
      <c r="C33" s="486">
        <v>2000</v>
      </c>
      <c r="D33" s="503">
        <v>1000</v>
      </c>
      <c r="E33" s="482"/>
      <c r="F33" s="482"/>
      <c r="G33" s="479"/>
      <c r="H33" s="487"/>
      <c r="I33" s="479"/>
    </row>
    <row r="34" spans="1:9">
      <c r="A34" s="485" t="s">
        <v>593</v>
      </c>
      <c r="B34" s="486">
        <v>0</v>
      </c>
      <c r="C34" s="486">
        <v>2000</v>
      </c>
      <c r="D34" s="503">
        <v>1000</v>
      </c>
      <c r="E34" s="482"/>
      <c r="F34" s="482"/>
      <c r="G34" s="479"/>
      <c r="H34" s="487"/>
      <c r="I34" s="479"/>
    </row>
    <row r="35" spans="1:9">
      <c r="A35" s="488" t="s">
        <v>776</v>
      </c>
      <c r="B35" s="486">
        <v>3000</v>
      </c>
      <c r="C35" s="486"/>
      <c r="D35" s="482"/>
      <c r="E35" s="482"/>
      <c r="F35" s="482"/>
      <c r="G35" s="479"/>
      <c r="H35" s="501" t="s">
        <v>932</v>
      </c>
      <c r="I35" s="479">
        <v>4000</v>
      </c>
    </row>
    <row r="36" spans="1:9">
      <c r="A36" s="488" t="s">
        <v>885</v>
      </c>
      <c r="B36" s="486">
        <v>3000</v>
      </c>
      <c r="C36" s="486"/>
      <c r="D36" s="503">
        <v>1000</v>
      </c>
      <c r="E36" s="482"/>
      <c r="F36" s="482"/>
      <c r="G36" s="479"/>
      <c r="H36" s="487"/>
      <c r="I36" s="479"/>
    </row>
    <row r="37" spans="1:9">
      <c r="A37" s="510" t="s">
        <v>934</v>
      </c>
      <c r="B37" s="486">
        <v>3000</v>
      </c>
      <c r="C37" s="486">
        <v>2000</v>
      </c>
      <c r="D37" s="511" t="s">
        <v>20</v>
      </c>
      <c r="E37" s="482"/>
      <c r="F37" s="482"/>
      <c r="G37" s="479"/>
      <c r="H37" s="487">
        <v>2000</v>
      </c>
      <c r="I37" s="479">
        <v>4000</v>
      </c>
    </row>
    <row r="38" spans="1:9">
      <c r="A38" s="488" t="s">
        <v>913</v>
      </c>
      <c r="B38" s="486">
        <v>3000</v>
      </c>
      <c r="C38" s="486">
        <v>2000</v>
      </c>
      <c r="D38" s="482"/>
      <c r="E38" s="482"/>
      <c r="F38" s="482"/>
      <c r="G38" s="479"/>
      <c r="H38" s="487">
        <v>2000</v>
      </c>
      <c r="I38" s="479">
        <v>4000</v>
      </c>
    </row>
    <row r="39" spans="1:9">
      <c r="A39" s="488" t="s">
        <v>163</v>
      </c>
      <c r="B39" s="486">
        <v>3000</v>
      </c>
      <c r="C39" s="505" t="s">
        <v>20</v>
      </c>
      <c r="D39" s="503">
        <v>1000</v>
      </c>
      <c r="E39" s="482"/>
      <c r="F39" s="482"/>
      <c r="G39" s="479"/>
      <c r="H39" s="487"/>
      <c r="I39" s="479"/>
    </row>
    <row r="40" spans="1:9">
      <c r="A40" s="488" t="s">
        <v>884</v>
      </c>
      <c r="B40" s="486">
        <v>3000</v>
      </c>
      <c r="C40" s="486"/>
      <c r="D40" s="482"/>
      <c r="E40" s="482"/>
      <c r="F40" s="482"/>
      <c r="G40" s="479"/>
      <c r="H40" s="501" t="s">
        <v>933</v>
      </c>
      <c r="I40" s="479">
        <v>4000</v>
      </c>
    </row>
    <row r="41" spans="1:9">
      <c r="A41" s="319" t="s">
        <v>887</v>
      </c>
      <c r="B41" s="295">
        <v>3000</v>
      </c>
      <c r="C41" s="295">
        <v>2000</v>
      </c>
      <c r="D41" s="504">
        <v>1000</v>
      </c>
      <c r="E41" s="187"/>
      <c r="F41" s="187"/>
      <c r="G41" s="186"/>
      <c r="H41" s="329"/>
      <c r="I41" s="186"/>
    </row>
    <row r="42" spans="1:9">
      <c r="A42" s="319" t="s">
        <v>641</v>
      </c>
      <c r="B42" s="295">
        <v>3000</v>
      </c>
      <c r="C42" s="295">
        <v>2000</v>
      </c>
      <c r="D42" s="504">
        <v>1000</v>
      </c>
      <c r="E42" s="187"/>
      <c r="F42" s="187"/>
      <c r="G42" s="186"/>
      <c r="H42" s="329"/>
      <c r="I42" s="186"/>
    </row>
    <row r="43" spans="1:9">
      <c r="A43" s="488" t="s">
        <v>761</v>
      </c>
      <c r="B43" s="486">
        <v>3000</v>
      </c>
      <c r="C43" s="486">
        <v>2000</v>
      </c>
      <c r="D43" s="482"/>
      <c r="E43" s="482"/>
      <c r="F43" s="482"/>
      <c r="G43" s="506" t="s">
        <v>933</v>
      </c>
      <c r="H43" s="487" t="s">
        <v>20</v>
      </c>
      <c r="I43" s="188" t="s">
        <v>20</v>
      </c>
    </row>
    <row r="44" spans="1:9">
      <c r="A44" s="488" t="s">
        <v>915</v>
      </c>
      <c r="B44" s="486">
        <v>3000</v>
      </c>
      <c r="C44" s="486">
        <v>2000</v>
      </c>
      <c r="D44" s="482" t="s">
        <v>20</v>
      </c>
      <c r="E44" s="482"/>
      <c r="F44" s="482"/>
      <c r="G44" s="490"/>
      <c r="H44" s="491">
        <v>2000</v>
      </c>
      <c r="I44" s="490">
        <v>4000</v>
      </c>
    </row>
    <row r="45" spans="1:9">
      <c r="A45" s="488" t="s">
        <v>918</v>
      </c>
      <c r="B45" s="486">
        <v>0</v>
      </c>
      <c r="C45" s="486">
        <v>2000</v>
      </c>
      <c r="D45" s="482"/>
      <c r="E45" s="482"/>
      <c r="F45" s="482"/>
      <c r="G45" s="490"/>
      <c r="H45" s="491">
        <v>2000</v>
      </c>
      <c r="I45" s="490">
        <v>4000</v>
      </c>
    </row>
    <row r="46" spans="1:9">
      <c r="A46" s="498" t="s">
        <v>159</v>
      </c>
      <c r="B46" s="486">
        <v>3000</v>
      </c>
      <c r="C46" s="486">
        <v>2000</v>
      </c>
      <c r="D46" s="482">
        <v>2000</v>
      </c>
      <c r="E46" s="482"/>
      <c r="F46" s="482"/>
      <c r="G46" s="490"/>
      <c r="H46" s="491"/>
      <c r="I46" s="490"/>
    </row>
    <row r="47" spans="1:9">
      <c r="A47" s="498" t="s">
        <v>930</v>
      </c>
      <c r="B47" s="486">
        <v>3000</v>
      </c>
      <c r="C47" s="486"/>
      <c r="D47" s="482"/>
      <c r="E47" s="482"/>
      <c r="F47" s="482"/>
      <c r="G47" s="490"/>
      <c r="H47" s="507">
        <v>1000</v>
      </c>
      <c r="I47" s="490">
        <v>4000</v>
      </c>
    </row>
    <row r="48" spans="1:9">
      <c r="A48" s="319" t="s">
        <v>59</v>
      </c>
      <c r="B48" s="295">
        <v>3000</v>
      </c>
      <c r="C48" s="295" t="s">
        <v>20</v>
      </c>
      <c r="D48" s="504">
        <v>1000</v>
      </c>
      <c r="E48" s="187"/>
      <c r="F48" s="187"/>
      <c r="G48" s="370"/>
      <c r="H48" s="342"/>
      <c r="I48" s="298"/>
    </row>
    <row r="49" spans="1:9">
      <c r="A49" s="319" t="s">
        <v>166</v>
      </c>
      <c r="B49" s="295">
        <v>3000</v>
      </c>
      <c r="C49" s="295">
        <v>2000</v>
      </c>
      <c r="D49" s="187">
        <v>2000</v>
      </c>
      <c r="E49" s="190"/>
      <c r="F49" s="190"/>
      <c r="G49" s="371"/>
      <c r="H49" s="342"/>
      <c r="I49" s="298"/>
    </row>
    <row r="50" spans="1:9">
      <c r="A50" s="488" t="s">
        <v>57</v>
      </c>
      <c r="B50" s="486">
        <v>0</v>
      </c>
      <c r="C50" s="486"/>
      <c r="D50" s="482" t="s">
        <v>20</v>
      </c>
      <c r="E50" s="482"/>
      <c r="F50" s="482"/>
      <c r="G50" s="493"/>
      <c r="H50" s="491"/>
      <c r="I50" s="490"/>
    </row>
    <row r="51" spans="1:9">
      <c r="A51" s="488" t="s">
        <v>75</v>
      </c>
      <c r="B51" s="486">
        <v>3000</v>
      </c>
      <c r="C51" s="486"/>
      <c r="D51" s="482"/>
      <c r="E51" s="482"/>
      <c r="F51" s="482"/>
      <c r="G51" s="490"/>
      <c r="H51" s="491">
        <v>2000</v>
      </c>
      <c r="I51" s="490">
        <v>4000</v>
      </c>
    </row>
    <row r="52" spans="1:9">
      <c r="A52" s="319" t="s">
        <v>767</v>
      </c>
      <c r="B52" s="343">
        <v>3000</v>
      </c>
      <c r="C52" s="295" t="s">
        <v>20</v>
      </c>
      <c r="D52" s="504">
        <v>1000</v>
      </c>
      <c r="E52" s="187"/>
      <c r="F52" s="187"/>
      <c r="G52" s="315"/>
      <c r="H52" s="367"/>
      <c r="I52" s="298"/>
    </row>
    <row r="53" spans="1:9">
      <c r="A53" s="319" t="s">
        <v>768</v>
      </c>
      <c r="B53" s="343">
        <v>3000</v>
      </c>
      <c r="C53" s="295">
        <v>2000</v>
      </c>
      <c r="D53" s="504">
        <v>1000</v>
      </c>
      <c r="E53" s="187"/>
      <c r="F53" s="187"/>
      <c r="G53" s="315"/>
      <c r="H53" s="367"/>
      <c r="I53" s="298"/>
    </row>
    <row r="54" spans="1:9">
      <c r="A54" s="488" t="s">
        <v>158</v>
      </c>
      <c r="B54" s="489">
        <v>3000</v>
      </c>
      <c r="C54" s="486" t="s">
        <v>20</v>
      </c>
      <c r="D54" s="482">
        <v>2000</v>
      </c>
      <c r="E54" s="482"/>
      <c r="F54" s="482"/>
      <c r="G54" s="490"/>
      <c r="H54" s="491" t="s">
        <v>20</v>
      </c>
      <c r="I54" s="298" t="s">
        <v>20</v>
      </c>
    </row>
    <row r="55" spans="1:9">
      <c r="A55" s="509" t="s">
        <v>437</v>
      </c>
      <c r="B55" s="489"/>
      <c r="C55" s="486">
        <v>2000</v>
      </c>
      <c r="D55" s="482">
        <v>2000</v>
      </c>
      <c r="E55" s="482"/>
      <c r="F55" s="482"/>
      <c r="G55" s="490"/>
      <c r="H55" s="491"/>
      <c r="I55" s="298"/>
    </row>
    <row r="56" spans="1:9">
      <c r="A56" s="492" t="s">
        <v>260</v>
      </c>
      <c r="B56" s="489">
        <v>3000</v>
      </c>
      <c r="C56" s="486"/>
      <c r="D56" s="482">
        <v>2000</v>
      </c>
      <c r="E56" s="482"/>
      <c r="F56" s="482"/>
      <c r="G56" s="490"/>
      <c r="H56" s="491"/>
      <c r="I56" s="490"/>
    </row>
    <row r="57" spans="1:9">
      <c r="A57" s="499" t="s">
        <v>741</v>
      </c>
      <c r="B57" s="489">
        <v>3000</v>
      </c>
      <c r="C57" s="486">
        <v>2000</v>
      </c>
      <c r="D57" s="508">
        <v>1000</v>
      </c>
      <c r="E57" s="482"/>
      <c r="F57" s="482"/>
      <c r="G57" s="490"/>
      <c r="H57" s="491"/>
      <c r="I57" s="490"/>
    </row>
    <row r="58" spans="1:9">
      <c r="A58" s="320" t="s">
        <v>62</v>
      </c>
      <c r="B58" s="295">
        <v>3000</v>
      </c>
      <c r="C58" s="295"/>
      <c r="D58" s="504">
        <v>1000</v>
      </c>
      <c r="E58" s="187"/>
      <c r="F58" s="187"/>
      <c r="G58" s="186"/>
      <c r="H58" s="366"/>
      <c r="I58" s="186"/>
    </row>
    <row r="59" spans="1:9">
      <c r="A59" s="98"/>
      <c r="B59" s="296"/>
      <c r="C59" s="296"/>
      <c r="D59" s="346"/>
      <c r="E59" s="346"/>
      <c r="F59" s="346"/>
      <c r="G59" s="305"/>
      <c r="H59" s="347"/>
      <c r="I59" s="305"/>
    </row>
    <row r="60" spans="1:9" ht="16.5" thickBot="1">
      <c r="A60" s="65" t="s">
        <v>20</v>
      </c>
      <c r="B60" s="300"/>
      <c r="C60" s="348"/>
      <c r="D60" s="302"/>
      <c r="E60" s="302"/>
      <c r="F60" s="302"/>
      <c r="G60" s="304"/>
      <c r="H60" s="311"/>
      <c r="I60" s="304"/>
    </row>
    <row r="61" spans="1:9" ht="16.5" thickBot="1">
      <c r="A61" s="65" t="s">
        <v>20</v>
      </c>
      <c r="B61" s="176">
        <f t="shared" ref="B61:I61" si="0">SUM(B6:B58)</f>
        <v>129000</v>
      </c>
      <c r="C61" s="176">
        <f t="shared" si="0"/>
        <v>66000</v>
      </c>
      <c r="D61" s="177">
        <f t="shared" si="0"/>
        <v>47000</v>
      </c>
      <c r="E61" s="177">
        <f t="shared" si="0"/>
        <v>0</v>
      </c>
      <c r="F61" s="177">
        <f t="shared" si="0"/>
        <v>0</v>
      </c>
      <c r="G61" s="177">
        <f t="shared" si="0"/>
        <v>0</v>
      </c>
      <c r="H61" s="177">
        <f t="shared" si="0"/>
        <v>21000</v>
      </c>
      <c r="I61" s="178">
        <f t="shared" si="0"/>
        <v>60000</v>
      </c>
    </row>
    <row r="62" spans="1:9" ht="16.5" thickBot="1">
      <c r="A62" s="497" t="s">
        <v>581</v>
      </c>
      <c r="B62" s="655">
        <f>(B61+C61+F61+I61)</f>
        <v>255000</v>
      </c>
      <c r="C62" s="641"/>
      <c r="D62" s="641"/>
      <c r="E62" s="641"/>
      <c r="F62" s="641"/>
      <c r="G62" s="641"/>
      <c r="H62" s="641"/>
      <c r="I62" s="642"/>
    </row>
    <row r="63" spans="1:9" ht="16.5" thickBot="1">
      <c r="A63" s="497" t="s">
        <v>582</v>
      </c>
      <c r="B63" s="655">
        <f>(D61+E61+G61+H61)</f>
        <v>68000</v>
      </c>
      <c r="C63" s="641"/>
      <c r="D63" s="641"/>
      <c r="E63" s="641"/>
      <c r="F63" s="641"/>
      <c r="G63" s="641"/>
      <c r="H63" s="641"/>
      <c r="I63" s="642"/>
    </row>
    <row r="64" spans="1:9">
      <c r="B64" s="7"/>
    </row>
    <row r="65" spans="1:9">
      <c r="A65" s="556" t="s">
        <v>20</v>
      </c>
      <c r="B65" s="556"/>
      <c r="C65" s="556"/>
      <c r="D65" s="556"/>
      <c r="E65" s="556"/>
      <c r="F65" s="556"/>
      <c r="G65" s="556"/>
      <c r="H65" s="556"/>
      <c r="I65" s="556"/>
    </row>
  </sheetData>
  <mergeCells count="8">
    <mergeCell ref="B63:I63"/>
    <mergeCell ref="A65:I65"/>
    <mergeCell ref="A1:I1"/>
    <mergeCell ref="D2:F2"/>
    <mergeCell ref="G2:I2"/>
    <mergeCell ref="E3:F3"/>
    <mergeCell ref="H3:I3"/>
    <mergeCell ref="B62:I62"/>
  </mergeCells>
  <pageMargins left="0.7" right="0.7" top="0.75" bottom="0.75" header="0.3" footer="0.3"/>
  <pageSetup paperSize="9" orientation="portrait" horizontalDpi="360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0ABC-09C6-483F-8871-7773F99588C4}">
  <dimension ref="A1:P80"/>
  <sheetViews>
    <sheetView topLeftCell="A52" workbookViewId="0">
      <selection activeCell="Q65" sqref="Q65"/>
    </sheetView>
  </sheetViews>
  <sheetFormatPr baseColWidth="10" defaultRowHeight="15.75"/>
  <cols>
    <col min="1" max="1" width="28.625" customWidth="1"/>
    <col min="2" max="2" width="11.375" customWidth="1"/>
    <col min="3" max="3" width="8" customWidth="1"/>
    <col min="4" max="5" width="7.75" customWidth="1"/>
    <col min="6" max="6" width="8.125" customWidth="1"/>
    <col min="7" max="7" width="7.875" customWidth="1"/>
    <col min="8" max="8" width="8.5" customWidth="1"/>
    <col min="9" max="9" width="8.25" customWidth="1"/>
    <col min="10" max="10" width="8.375" customWidth="1"/>
    <col min="11" max="11" width="12.125" customWidth="1"/>
    <col min="12" max="12" width="9.375" customWidth="1"/>
    <col min="13" max="13" width="7.875" customWidth="1"/>
  </cols>
  <sheetData>
    <row r="1" spans="1:15" ht="34.5" thickBot="1">
      <c r="A1" s="626" t="s">
        <v>919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1:15" ht="23.25" customHeight="1">
      <c r="A2" s="710" t="s">
        <v>955</v>
      </c>
      <c r="B2" s="711"/>
      <c r="C2" s="699" t="s">
        <v>920</v>
      </c>
      <c r="D2" s="700"/>
      <c r="E2" s="700"/>
      <c r="F2" s="700"/>
      <c r="G2" s="701"/>
      <c r="H2" s="699" t="s">
        <v>921</v>
      </c>
      <c r="I2" s="700"/>
      <c r="J2" s="701"/>
      <c r="K2" s="537"/>
      <c r="L2" s="531"/>
      <c r="M2" s="696" t="s">
        <v>20</v>
      </c>
    </row>
    <row r="3" spans="1:15" ht="15.75" customHeight="1">
      <c r="A3" s="712" t="s">
        <v>923</v>
      </c>
      <c r="B3" s="713"/>
      <c r="C3" s="702"/>
      <c r="D3" s="703"/>
      <c r="E3" s="703"/>
      <c r="F3" s="703"/>
      <c r="G3" s="704"/>
      <c r="H3" s="702"/>
      <c r="I3" s="703"/>
      <c r="J3" s="704"/>
      <c r="K3" s="539" t="s">
        <v>920</v>
      </c>
      <c r="L3" s="533"/>
      <c r="M3" s="697"/>
    </row>
    <row r="4" spans="1:15" ht="15.75" customHeight="1">
      <c r="A4" s="712" t="s">
        <v>951</v>
      </c>
      <c r="B4" s="713"/>
      <c r="C4" s="702"/>
      <c r="D4" s="703"/>
      <c r="E4" s="703"/>
      <c r="F4" s="703"/>
      <c r="G4" s="704"/>
      <c r="H4" s="702"/>
      <c r="I4" s="703"/>
      <c r="J4" s="704"/>
      <c r="K4" s="539" t="s">
        <v>921</v>
      </c>
      <c r="L4" s="533"/>
      <c r="M4" s="697"/>
    </row>
    <row r="5" spans="1:15" ht="16.5" customHeight="1" thickBot="1">
      <c r="A5" s="714" t="s">
        <v>950</v>
      </c>
      <c r="B5" s="715"/>
      <c r="C5" s="705"/>
      <c r="D5" s="706"/>
      <c r="E5" s="706"/>
      <c r="F5" s="706"/>
      <c r="G5" s="707"/>
      <c r="H5" s="705"/>
      <c r="I5" s="706"/>
      <c r="J5" s="707"/>
      <c r="K5" s="540" t="s">
        <v>20</v>
      </c>
      <c r="L5" s="532"/>
      <c r="M5" s="698"/>
    </row>
    <row r="6" spans="1:15" ht="27" customHeight="1" thickBot="1">
      <c r="A6" s="586" t="s">
        <v>0</v>
      </c>
      <c r="B6" s="586" t="s">
        <v>952</v>
      </c>
      <c r="C6" s="548" t="s">
        <v>922</v>
      </c>
      <c r="D6" s="562"/>
      <c r="E6" s="627" t="s">
        <v>924</v>
      </c>
      <c r="F6" s="560" t="s">
        <v>953</v>
      </c>
      <c r="G6" s="664"/>
      <c r="H6" s="560" t="s">
        <v>922</v>
      </c>
      <c r="I6" s="664"/>
      <c r="J6" s="586" t="s">
        <v>924</v>
      </c>
      <c r="K6" s="586" t="s">
        <v>523</v>
      </c>
      <c r="L6" s="529" t="s">
        <v>959</v>
      </c>
      <c r="M6" s="314" t="s">
        <v>20</v>
      </c>
      <c r="O6" s="495"/>
    </row>
    <row r="7" spans="1:15" ht="16.5" thickBot="1">
      <c r="A7" s="612"/>
      <c r="B7" s="612"/>
      <c r="C7" s="145" t="s">
        <v>926</v>
      </c>
      <c r="D7" s="145" t="s">
        <v>626</v>
      </c>
      <c r="E7" s="716"/>
      <c r="F7" s="145" t="s">
        <v>926</v>
      </c>
      <c r="G7" s="145" t="s">
        <v>927</v>
      </c>
      <c r="H7" s="145" t="s">
        <v>926</v>
      </c>
      <c r="I7" s="145" t="s">
        <v>927</v>
      </c>
      <c r="J7" s="709"/>
      <c r="K7" s="709"/>
      <c r="L7" s="145" t="s">
        <v>961</v>
      </c>
      <c r="M7" s="145" t="s">
        <v>20</v>
      </c>
    </row>
    <row r="8" spans="1:15" ht="16.5" thickBot="1">
      <c r="A8" s="708"/>
      <c r="B8" s="709"/>
      <c r="C8" s="145">
        <v>4100</v>
      </c>
      <c r="D8" s="145">
        <v>1000</v>
      </c>
      <c r="E8" s="145">
        <v>2050</v>
      </c>
      <c r="F8" s="145">
        <v>3000</v>
      </c>
      <c r="G8" s="145">
        <v>1000</v>
      </c>
      <c r="H8" s="145">
        <v>4100</v>
      </c>
      <c r="I8" s="145">
        <v>1000</v>
      </c>
      <c r="J8" s="145">
        <v>2050</v>
      </c>
      <c r="K8" s="145" t="s">
        <v>960</v>
      </c>
      <c r="L8" s="145"/>
      <c r="M8" s="145" t="s">
        <v>20</v>
      </c>
    </row>
    <row r="9" spans="1:15">
      <c r="A9" s="219" t="s">
        <v>93</v>
      </c>
      <c r="B9" s="252" t="s">
        <v>966</v>
      </c>
      <c r="C9" s="139"/>
      <c r="D9" s="139">
        <v>1000</v>
      </c>
      <c r="E9" s="139"/>
      <c r="F9" s="139"/>
      <c r="G9" s="139">
        <v>1000</v>
      </c>
      <c r="H9" s="139"/>
      <c r="I9" s="139"/>
      <c r="J9" s="139"/>
      <c r="K9" s="534">
        <v>2000</v>
      </c>
      <c r="L9" s="139">
        <v>0</v>
      </c>
      <c r="M9" s="139"/>
    </row>
    <row r="10" spans="1:15">
      <c r="A10" s="541" t="s">
        <v>92</v>
      </c>
      <c r="B10" s="252" t="s">
        <v>958</v>
      </c>
      <c r="C10" s="139"/>
      <c r="D10" s="139"/>
      <c r="E10" s="139">
        <v>2050</v>
      </c>
      <c r="F10" s="139">
        <v>3000</v>
      </c>
      <c r="G10" s="139"/>
      <c r="H10" s="139" t="s">
        <v>256</v>
      </c>
      <c r="I10" s="139"/>
      <c r="J10" s="139">
        <v>2050</v>
      </c>
      <c r="K10" s="534">
        <v>7100</v>
      </c>
      <c r="L10" s="139">
        <v>3000</v>
      </c>
      <c r="M10" s="139"/>
    </row>
    <row r="11" spans="1:15">
      <c r="A11" s="542" t="s">
        <v>976</v>
      </c>
      <c r="B11" s="252" t="s">
        <v>966</v>
      </c>
      <c r="C11" s="139"/>
      <c r="D11" s="139">
        <v>1000</v>
      </c>
      <c r="E11" s="139"/>
      <c r="F11" s="139"/>
      <c r="G11" s="139">
        <v>1000</v>
      </c>
      <c r="H11" s="139"/>
      <c r="I11" s="139">
        <v>1000</v>
      </c>
      <c r="J11" s="139"/>
      <c r="K11" s="534">
        <v>3000</v>
      </c>
      <c r="L11" s="139">
        <v>0</v>
      </c>
      <c r="M11" s="139"/>
    </row>
    <row r="12" spans="1:15">
      <c r="A12" s="542" t="s">
        <v>131</v>
      </c>
      <c r="B12" s="252" t="s">
        <v>966</v>
      </c>
      <c r="C12" s="139"/>
      <c r="D12" s="139">
        <v>1000</v>
      </c>
      <c r="E12" s="139"/>
      <c r="F12" s="139"/>
      <c r="G12" s="139">
        <v>1000</v>
      </c>
      <c r="H12" s="139"/>
      <c r="I12" s="139">
        <v>1000</v>
      </c>
      <c r="J12" s="139"/>
      <c r="K12" s="534">
        <v>3000</v>
      </c>
      <c r="L12" s="139">
        <v>0</v>
      </c>
      <c r="M12" s="139"/>
    </row>
    <row r="13" spans="1:15">
      <c r="A13" s="542" t="s">
        <v>967</v>
      </c>
      <c r="B13" s="252" t="s">
        <v>948</v>
      </c>
      <c r="C13" s="139"/>
      <c r="D13" s="139">
        <v>1000</v>
      </c>
      <c r="E13" s="139"/>
      <c r="F13" s="139"/>
      <c r="G13" s="139">
        <v>1000</v>
      </c>
      <c r="H13" s="139"/>
      <c r="I13" s="139">
        <v>1000</v>
      </c>
      <c r="J13" s="139"/>
      <c r="K13" s="534">
        <v>3000</v>
      </c>
      <c r="L13" s="139">
        <v>0</v>
      </c>
      <c r="M13" s="139"/>
    </row>
    <row r="14" spans="1:15">
      <c r="A14" s="542" t="s">
        <v>21</v>
      </c>
      <c r="B14" s="252" t="s">
        <v>956</v>
      </c>
      <c r="C14" s="139"/>
      <c r="D14" s="139"/>
      <c r="E14" s="139">
        <v>2050</v>
      </c>
      <c r="F14" s="139">
        <v>3000</v>
      </c>
      <c r="G14" s="139"/>
      <c r="H14" s="139"/>
      <c r="I14" s="139"/>
      <c r="J14" s="139">
        <v>2050</v>
      </c>
      <c r="K14" s="534">
        <v>7100</v>
      </c>
      <c r="L14" s="139">
        <v>3000</v>
      </c>
      <c r="M14" s="139"/>
    </row>
    <row r="15" spans="1:15">
      <c r="A15" s="543" t="s">
        <v>96</v>
      </c>
      <c r="B15" s="219" t="s">
        <v>956</v>
      </c>
      <c r="C15" s="219" t="s">
        <v>20</v>
      </c>
      <c r="D15" s="110" t="s">
        <v>20</v>
      </c>
      <c r="E15" s="110">
        <v>2050</v>
      </c>
      <c r="F15" s="110">
        <v>3000</v>
      </c>
      <c r="G15" s="110" t="s">
        <v>20</v>
      </c>
      <c r="H15" s="110"/>
      <c r="I15" s="110"/>
      <c r="J15" s="110"/>
      <c r="K15" s="535">
        <v>5050</v>
      </c>
      <c r="L15" s="110">
        <v>3000</v>
      </c>
      <c r="M15" s="110" t="s">
        <v>20</v>
      </c>
      <c r="N15" s="95" t="s">
        <v>20</v>
      </c>
    </row>
    <row r="16" spans="1:15">
      <c r="A16" s="544" t="s">
        <v>355</v>
      </c>
      <c r="B16" s="219" t="s">
        <v>958</v>
      </c>
      <c r="C16" s="219"/>
      <c r="D16" s="110"/>
      <c r="E16" s="110"/>
      <c r="F16" s="110">
        <v>3000</v>
      </c>
      <c r="G16" s="110"/>
      <c r="H16" s="110"/>
      <c r="I16" s="110"/>
      <c r="J16" s="110"/>
      <c r="K16" s="535">
        <v>3000</v>
      </c>
      <c r="L16" s="110">
        <v>3000</v>
      </c>
      <c r="M16" s="110"/>
      <c r="N16" s="545"/>
    </row>
    <row r="17" spans="1:16">
      <c r="A17" s="219" t="s">
        <v>965</v>
      </c>
      <c r="B17" s="219" t="s">
        <v>980</v>
      </c>
      <c r="C17" s="110">
        <v>4100</v>
      </c>
      <c r="D17" s="110"/>
      <c r="E17" s="110"/>
      <c r="F17" s="110">
        <v>3000</v>
      </c>
      <c r="G17" s="110"/>
      <c r="H17" s="110">
        <v>4100</v>
      </c>
      <c r="I17" s="110"/>
      <c r="J17" s="110"/>
      <c r="K17" s="535">
        <v>11100</v>
      </c>
      <c r="L17" s="110">
        <v>0</v>
      </c>
      <c r="M17" s="110"/>
    </row>
    <row r="18" spans="1:16">
      <c r="A18" s="219" t="s">
        <v>665</v>
      </c>
      <c r="B18" s="219" t="s">
        <v>980</v>
      </c>
      <c r="C18" s="110"/>
      <c r="D18" s="110">
        <v>1000</v>
      </c>
      <c r="E18" s="110"/>
      <c r="F18" s="110"/>
      <c r="G18" s="110">
        <v>1000</v>
      </c>
      <c r="H18" s="110"/>
      <c r="I18" s="110"/>
      <c r="J18" s="110"/>
      <c r="K18" s="535">
        <v>2000</v>
      </c>
      <c r="L18" s="110">
        <v>0</v>
      </c>
      <c r="M18" s="110"/>
    </row>
    <row r="19" spans="1:16">
      <c r="A19" s="219" t="s">
        <v>972</v>
      </c>
      <c r="B19" s="219" t="s">
        <v>956</v>
      </c>
      <c r="C19" s="110"/>
      <c r="D19" s="110"/>
      <c r="E19" s="110">
        <v>2050</v>
      </c>
      <c r="F19" s="110">
        <v>3000</v>
      </c>
      <c r="G19" s="110"/>
      <c r="H19" s="110">
        <v>4100</v>
      </c>
      <c r="I19" s="110"/>
      <c r="J19" s="110">
        <v>2050</v>
      </c>
      <c r="K19" s="535">
        <v>11200</v>
      </c>
      <c r="L19" s="110">
        <v>3000</v>
      </c>
      <c r="M19" s="110"/>
    </row>
    <row r="20" spans="1:16">
      <c r="A20" s="219" t="s">
        <v>963</v>
      </c>
      <c r="B20" s="219" t="s">
        <v>958</v>
      </c>
      <c r="C20" s="110"/>
      <c r="D20" s="110"/>
      <c r="E20" s="110">
        <v>2050</v>
      </c>
      <c r="F20" s="110">
        <v>3000</v>
      </c>
      <c r="G20" s="110"/>
      <c r="H20" s="110"/>
      <c r="I20" s="110"/>
      <c r="J20" s="110">
        <v>2050</v>
      </c>
      <c r="K20" s="535">
        <v>7100</v>
      </c>
      <c r="L20" s="110">
        <v>0</v>
      </c>
      <c r="M20" s="110"/>
    </row>
    <row r="21" spans="1:16">
      <c r="A21" s="219" t="s">
        <v>181</v>
      </c>
      <c r="B21" s="219" t="s">
        <v>948</v>
      </c>
      <c r="C21" s="110" t="s">
        <v>20</v>
      </c>
      <c r="D21" s="110">
        <v>1000</v>
      </c>
      <c r="E21" s="110" t="s">
        <v>20</v>
      </c>
      <c r="F21" s="110" t="s">
        <v>20</v>
      </c>
      <c r="G21" s="110">
        <v>1000</v>
      </c>
      <c r="H21" s="110"/>
      <c r="I21" s="110"/>
      <c r="J21" s="110"/>
      <c r="K21" s="535">
        <v>2000</v>
      </c>
      <c r="L21" s="110">
        <v>0</v>
      </c>
      <c r="M21" s="110"/>
    </row>
    <row r="22" spans="1:16">
      <c r="A22" s="107" t="s">
        <v>287</v>
      </c>
      <c r="B22" s="106" t="s">
        <v>949</v>
      </c>
      <c r="C22" s="94">
        <v>4100</v>
      </c>
      <c r="D22" s="94"/>
      <c r="E22" s="94" t="s">
        <v>20</v>
      </c>
      <c r="F22" s="94">
        <v>3000</v>
      </c>
      <c r="G22" s="94"/>
      <c r="H22" s="94"/>
      <c r="I22" s="94"/>
      <c r="J22" s="94"/>
      <c r="K22" s="536">
        <v>7100</v>
      </c>
      <c r="L22" s="94">
        <v>0</v>
      </c>
      <c r="M22" s="94"/>
    </row>
    <row r="23" spans="1:16">
      <c r="A23" s="106" t="s">
        <v>962</v>
      </c>
      <c r="B23" s="106" t="s">
        <v>956</v>
      </c>
      <c r="C23" s="94" t="s">
        <v>20</v>
      </c>
      <c r="D23" s="94"/>
      <c r="E23" s="94">
        <v>2050</v>
      </c>
      <c r="F23" s="94">
        <v>3000</v>
      </c>
      <c r="G23" s="94"/>
      <c r="H23" s="94">
        <v>4100</v>
      </c>
      <c r="I23" s="94"/>
      <c r="J23" s="94">
        <v>2050</v>
      </c>
      <c r="K23" s="536">
        <v>11200</v>
      </c>
      <c r="L23" s="94">
        <v>0</v>
      </c>
      <c r="M23" s="94"/>
    </row>
    <row r="24" spans="1:16">
      <c r="A24" s="106" t="s">
        <v>74</v>
      </c>
      <c r="B24" s="106" t="s">
        <v>958</v>
      </c>
      <c r="C24" s="94"/>
      <c r="D24" s="94"/>
      <c r="E24" s="94">
        <v>2050</v>
      </c>
      <c r="F24" s="94">
        <v>3000</v>
      </c>
      <c r="G24" s="94"/>
      <c r="H24" s="94"/>
      <c r="I24" s="94"/>
      <c r="J24" s="94">
        <v>2050</v>
      </c>
      <c r="K24" s="536">
        <v>7100</v>
      </c>
      <c r="L24" s="94">
        <v>3000</v>
      </c>
      <c r="M24" s="94"/>
    </row>
    <row r="25" spans="1:16">
      <c r="A25" s="106" t="s">
        <v>28</v>
      </c>
      <c r="B25" s="106" t="s">
        <v>956</v>
      </c>
      <c r="C25" s="94"/>
      <c r="D25" s="94"/>
      <c r="E25" s="94">
        <v>2050</v>
      </c>
      <c r="F25" s="94">
        <v>3000</v>
      </c>
      <c r="G25" s="94"/>
      <c r="H25" s="94"/>
      <c r="I25" s="94"/>
      <c r="J25" s="94">
        <v>2050</v>
      </c>
      <c r="K25" s="536">
        <v>7100</v>
      </c>
      <c r="L25" s="94">
        <v>0</v>
      </c>
      <c r="M25" s="94"/>
    </row>
    <row r="26" spans="1:16">
      <c r="A26" s="106" t="s">
        <v>116</v>
      </c>
      <c r="B26" s="106" t="s">
        <v>958</v>
      </c>
      <c r="C26" s="94" t="s">
        <v>20</v>
      </c>
      <c r="D26" s="94"/>
      <c r="E26" s="94">
        <v>2050</v>
      </c>
      <c r="F26" s="94">
        <v>3000</v>
      </c>
      <c r="G26" s="94"/>
      <c r="H26" s="94"/>
      <c r="I26" s="94"/>
      <c r="J26" s="94">
        <v>2050</v>
      </c>
      <c r="K26" s="536">
        <v>7100</v>
      </c>
      <c r="L26" s="94">
        <v>0</v>
      </c>
      <c r="M26" s="94"/>
    </row>
    <row r="27" spans="1:16">
      <c r="A27" s="106" t="s">
        <v>29</v>
      </c>
      <c r="B27" s="106" t="s">
        <v>956</v>
      </c>
      <c r="C27" s="94" t="s">
        <v>20</v>
      </c>
      <c r="D27" s="94"/>
      <c r="E27" s="94">
        <v>2050</v>
      </c>
      <c r="F27" s="94">
        <v>3000</v>
      </c>
      <c r="G27" s="94"/>
      <c r="H27" s="94"/>
      <c r="I27" s="94"/>
      <c r="J27" s="94">
        <v>2050</v>
      </c>
      <c r="K27" s="536">
        <v>7100</v>
      </c>
      <c r="L27" s="94">
        <v>3000</v>
      </c>
      <c r="M27" s="94"/>
    </row>
    <row r="28" spans="1:16">
      <c r="A28" s="106" t="s">
        <v>977</v>
      </c>
      <c r="B28" s="106" t="s">
        <v>958</v>
      </c>
      <c r="C28" s="94"/>
      <c r="D28" s="94"/>
      <c r="E28" s="94">
        <v>2050</v>
      </c>
      <c r="F28" s="94">
        <v>3000</v>
      </c>
      <c r="G28" s="94"/>
      <c r="H28" s="94">
        <v>4100</v>
      </c>
      <c r="I28" s="94"/>
      <c r="J28" s="94">
        <v>2050</v>
      </c>
      <c r="K28" s="536">
        <v>11200</v>
      </c>
      <c r="L28" s="94">
        <v>0</v>
      </c>
      <c r="M28" s="94"/>
    </row>
    <row r="29" spans="1:16">
      <c r="A29" s="106" t="s">
        <v>957</v>
      </c>
      <c r="B29" s="106" t="s">
        <v>958</v>
      </c>
      <c r="C29" s="94" t="s">
        <v>20</v>
      </c>
      <c r="D29" s="94"/>
      <c r="E29" s="94">
        <v>2050</v>
      </c>
      <c r="F29" s="94">
        <v>3000</v>
      </c>
      <c r="G29" s="94"/>
      <c r="H29" s="94"/>
      <c r="I29" s="94"/>
      <c r="J29" s="94">
        <v>2050</v>
      </c>
      <c r="K29" s="536">
        <v>7100</v>
      </c>
      <c r="L29" s="94">
        <v>3000</v>
      </c>
      <c r="M29" s="94"/>
      <c r="P29" t="s">
        <v>20</v>
      </c>
    </row>
    <row r="30" spans="1:16">
      <c r="A30" s="106" t="s">
        <v>91</v>
      </c>
      <c r="B30" s="106" t="s">
        <v>982</v>
      </c>
      <c r="C30" s="94"/>
      <c r="D30" s="94" t="s">
        <v>981</v>
      </c>
      <c r="E30" s="94"/>
      <c r="F30" s="94">
        <v>3000</v>
      </c>
      <c r="G30" s="94"/>
      <c r="H30" s="94">
        <v>4100</v>
      </c>
      <c r="I30" s="94"/>
      <c r="J30" s="94">
        <v>2050</v>
      </c>
      <c r="K30" s="536">
        <v>9150</v>
      </c>
      <c r="L30" s="94">
        <v>3000</v>
      </c>
      <c r="M30" s="94"/>
    </row>
    <row r="31" spans="1:16">
      <c r="A31" s="106" t="s">
        <v>676</v>
      </c>
      <c r="B31" s="106" t="s">
        <v>948</v>
      </c>
      <c r="C31" s="94">
        <v>4100</v>
      </c>
      <c r="D31" s="94"/>
      <c r="E31" s="94">
        <v>2050</v>
      </c>
      <c r="F31" s="94">
        <v>3000</v>
      </c>
      <c r="G31" s="94"/>
      <c r="H31" s="94">
        <v>4100</v>
      </c>
      <c r="I31" s="94"/>
      <c r="J31" s="94">
        <v>2050</v>
      </c>
      <c r="K31" s="536">
        <v>15300</v>
      </c>
      <c r="L31" s="94">
        <v>3000</v>
      </c>
      <c r="M31" s="94"/>
    </row>
    <row r="32" spans="1:16">
      <c r="A32" s="106" t="s">
        <v>64</v>
      </c>
      <c r="B32" s="106" t="s">
        <v>954</v>
      </c>
      <c r="C32" s="94" t="s">
        <v>20</v>
      </c>
      <c r="D32" s="94"/>
      <c r="E32" s="94">
        <v>2050</v>
      </c>
      <c r="F32" s="94">
        <v>3000</v>
      </c>
      <c r="G32" s="94"/>
      <c r="H32" s="94"/>
      <c r="I32" s="94"/>
      <c r="J32" s="94"/>
      <c r="K32" s="536">
        <v>5050</v>
      </c>
      <c r="L32" s="94">
        <v>3000</v>
      </c>
      <c r="M32" s="94"/>
    </row>
    <row r="33" spans="1:13">
      <c r="A33" s="106" t="s">
        <v>973</v>
      </c>
      <c r="B33" s="106" t="s">
        <v>974</v>
      </c>
      <c r="C33" s="94"/>
      <c r="D33" s="94"/>
      <c r="E33" s="94">
        <v>2050</v>
      </c>
      <c r="F33" s="94">
        <v>3000</v>
      </c>
      <c r="G33" s="94"/>
      <c r="H33" s="94">
        <v>4100</v>
      </c>
      <c r="I33" s="94"/>
      <c r="J33" s="94">
        <v>2050</v>
      </c>
      <c r="K33" s="536">
        <v>11200</v>
      </c>
      <c r="L33" s="94">
        <v>3000</v>
      </c>
      <c r="M33" s="94"/>
    </row>
    <row r="34" spans="1:13">
      <c r="A34" s="106" t="s">
        <v>978</v>
      </c>
      <c r="B34" s="106" t="s">
        <v>948</v>
      </c>
      <c r="C34" s="94" t="s">
        <v>20</v>
      </c>
      <c r="D34" s="94"/>
      <c r="E34" s="94"/>
      <c r="F34" s="94">
        <v>3000</v>
      </c>
      <c r="G34" s="94"/>
      <c r="H34" s="94">
        <v>4100</v>
      </c>
      <c r="I34" s="94"/>
      <c r="J34" s="94"/>
      <c r="K34" s="536">
        <v>7100</v>
      </c>
      <c r="L34" s="94">
        <v>3000</v>
      </c>
      <c r="M34" s="94"/>
    </row>
    <row r="35" spans="1:13">
      <c r="A35" s="106" t="s">
        <v>37</v>
      </c>
      <c r="B35" s="106" t="s">
        <v>958</v>
      </c>
      <c r="C35" s="94" t="s">
        <v>20</v>
      </c>
      <c r="D35" s="94"/>
      <c r="E35" s="94" t="s">
        <v>981</v>
      </c>
      <c r="F35" s="94">
        <v>3000</v>
      </c>
      <c r="G35" s="94">
        <v>4100</v>
      </c>
      <c r="H35" s="94"/>
      <c r="I35" s="94"/>
      <c r="J35" s="94">
        <v>2050</v>
      </c>
      <c r="K35" s="536"/>
      <c r="L35" s="94">
        <v>0</v>
      </c>
      <c r="M35" s="94"/>
    </row>
    <row r="36" spans="1:13">
      <c r="A36" s="106" t="s">
        <v>38</v>
      </c>
      <c r="B36" s="106" t="s">
        <v>969</v>
      </c>
      <c r="C36" s="94" t="s">
        <v>20</v>
      </c>
      <c r="D36" s="94"/>
      <c r="E36" s="94" t="s">
        <v>981</v>
      </c>
      <c r="F36" s="94">
        <v>3000</v>
      </c>
      <c r="G36" s="94">
        <v>4100</v>
      </c>
      <c r="H36" s="94"/>
      <c r="I36" s="94"/>
      <c r="J36" s="94">
        <v>2050</v>
      </c>
      <c r="K36" s="536"/>
      <c r="L36" s="94">
        <v>0</v>
      </c>
      <c r="M36" s="94"/>
    </row>
    <row r="37" spans="1:13">
      <c r="A37" s="546" t="s">
        <v>528</v>
      </c>
      <c r="B37" s="106" t="s">
        <v>969</v>
      </c>
      <c r="C37" s="94">
        <v>4100</v>
      </c>
      <c r="D37" s="94"/>
      <c r="E37" s="94"/>
      <c r="F37" s="536">
        <v>5000</v>
      </c>
      <c r="G37" s="94">
        <v>4100</v>
      </c>
      <c r="H37" s="94"/>
      <c r="I37" s="94"/>
      <c r="J37" s="94"/>
      <c r="K37" s="536"/>
      <c r="L37" s="94"/>
      <c r="M37" s="94"/>
    </row>
    <row r="38" spans="1:13">
      <c r="A38" s="106" t="s">
        <v>33</v>
      </c>
      <c r="B38" s="106" t="s">
        <v>956</v>
      </c>
      <c r="C38" s="94" t="s">
        <v>20</v>
      </c>
      <c r="D38" s="94"/>
      <c r="E38" s="94">
        <v>2050</v>
      </c>
      <c r="F38" s="94">
        <v>3000</v>
      </c>
      <c r="G38" s="94"/>
      <c r="H38" s="94"/>
      <c r="I38" s="94"/>
      <c r="J38" s="94">
        <v>2050</v>
      </c>
      <c r="K38" s="536">
        <v>7100</v>
      </c>
      <c r="L38" s="94">
        <v>3000</v>
      </c>
      <c r="M38" s="94"/>
    </row>
    <row r="39" spans="1:13">
      <c r="A39" s="106" t="s">
        <v>970</v>
      </c>
      <c r="B39" s="106" t="s">
        <v>630</v>
      </c>
      <c r="C39" s="94"/>
      <c r="D39" s="94"/>
      <c r="E39" s="94"/>
      <c r="F39" s="94"/>
      <c r="G39" s="94"/>
      <c r="H39" s="94"/>
      <c r="I39" s="94"/>
      <c r="J39" s="94"/>
      <c r="K39" s="536"/>
      <c r="L39" s="94">
        <v>3000</v>
      </c>
      <c r="M39" s="94"/>
    </row>
    <row r="40" spans="1:13">
      <c r="A40" s="106" t="s">
        <v>137</v>
      </c>
      <c r="B40" s="106" t="s">
        <v>966</v>
      </c>
      <c r="C40" s="94"/>
      <c r="D40" s="94">
        <v>1000</v>
      </c>
      <c r="E40" s="94"/>
      <c r="F40" s="94"/>
      <c r="G40" s="94">
        <v>1000</v>
      </c>
      <c r="H40" s="94"/>
      <c r="I40" s="94"/>
      <c r="J40" s="94"/>
      <c r="K40" s="536">
        <v>2000</v>
      </c>
      <c r="L40" s="94">
        <v>3000</v>
      </c>
      <c r="M40" s="94"/>
    </row>
    <row r="41" spans="1:13">
      <c r="A41" s="106" t="s">
        <v>94</v>
      </c>
      <c r="B41" s="106" t="s">
        <v>966</v>
      </c>
      <c r="C41" s="94">
        <v>4100</v>
      </c>
      <c r="D41" s="94"/>
      <c r="E41" s="94"/>
      <c r="F41" s="94">
        <v>3000</v>
      </c>
      <c r="G41" s="94"/>
      <c r="H41" s="94">
        <v>4100</v>
      </c>
      <c r="I41" s="94"/>
      <c r="J41" s="94"/>
      <c r="K41" s="536">
        <v>11200</v>
      </c>
      <c r="L41" s="94">
        <v>3000</v>
      </c>
      <c r="M41" s="94"/>
    </row>
    <row r="42" spans="1:13">
      <c r="A42" s="106" t="s">
        <v>34</v>
      </c>
      <c r="B42" s="106" t="s">
        <v>948</v>
      </c>
      <c r="C42" s="94" t="s">
        <v>20</v>
      </c>
      <c r="D42" s="94">
        <v>1000</v>
      </c>
      <c r="E42" s="94" t="s">
        <v>20</v>
      </c>
      <c r="F42" s="94" t="s">
        <v>20</v>
      </c>
      <c r="G42" s="94">
        <v>1000</v>
      </c>
      <c r="H42" s="94"/>
      <c r="I42" s="94"/>
      <c r="J42" s="94"/>
      <c r="K42" s="536">
        <v>2000</v>
      </c>
      <c r="L42" s="94">
        <v>0</v>
      </c>
      <c r="M42" s="166"/>
    </row>
    <row r="43" spans="1:13">
      <c r="A43" s="106" t="s">
        <v>289</v>
      </c>
      <c r="B43" s="106" t="s">
        <v>966</v>
      </c>
      <c r="C43" s="94">
        <v>4100</v>
      </c>
      <c r="D43" s="94"/>
      <c r="E43" s="94" t="s">
        <v>20</v>
      </c>
      <c r="F43" s="94">
        <v>3000</v>
      </c>
      <c r="G43" s="94"/>
      <c r="H43" s="94"/>
      <c r="I43" s="94"/>
      <c r="J43" s="94"/>
      <c r="K43" s="536">
        <v>7100</v>
      </c>
      <c r="L43" s="94">
        <v>0</v>
      </c>
      <c r="M43" s="166"/>
    </row>
    <row r="44" spans="1:13">
      <c r="A44" s="106" t="s">
        <v>469</v>
      </c>
      <c r="B44" s="106" t="s">
        <v>958</v>
      </c>
      <c r="C44" s="94"/>
      <c r="D44" s="94"/>
      <c r="E44" s="94" t="s">
        <v>981</v>
      </c>
      <c r="F44" s="94">
        <v>3000</v>
      </c>
      <c r="G44" s="94"/>
      <c r="H44" s="94">
        <v>4100</v>
      </c>
      <c r="I44" s="94"/>
      <c r="J44" s="94">
        <v>2050</v>
      </c>
      <c r="K44" s="536">
        <v>9150</v>
      </c>
      <c r="L44" s="94">
        <v>3000</v>
      </c>
      <c r="M44" s="166"/>
    </row>
    <row r="45" spans="1:13">
      <c r="A45" s="106" t="s">
        <v>40</v>
      </c>
      <c r="B45" s="106" t="s">
        <v>948</v>
      </c>
      <c r="C45" s="94">
        <v>4100</v>
      </c>
      <c r="D45" s="94" t="s">
        <v>20</v>
      </c>
      <c r="E45" s="94"/>
      <c r="F45" s="94">
        <v>3000</v>
      </c>
      <c r="G45" s="94" t="s">
        <v>20</v>
      </c>
      <c r="H45" s="94"/>
      <c r="I45" s="94"/>
      <c r="J45" s="94"/>
      <c r="K45" s="536">
        <v>7100</v>
      </c>
      <c r="L45" s="94">
        <v>0</v>
      </c>
      <c r="M45" s="94"/>
    </row>
    <row r="46" spans="1:13">
      <c r="A46" s="106" t="s">
        <v>203</v>
      </c>
      <c r="B46" s="106" t="s">
        <v>956</v>
      </c>
      <c r="C46" s="94"/>
      <c r="D46" s="94"/>
      <c r="E46" s="94"/>
      <c r="F46" s="94">
        <v>3000</v>
      </c>
      <c r="G46" s="94"/>
      <c r="H46" s="94"/>
      <c r="I46" s="94"/>
      <c r="J46" s="94">
        <v>2050</v>
      </c>
      <c r="K46" s="536">
        <v>5050</v>
      </c>
      <c r="L46" s="94">
        <v>0</v>
      </c>
      <c r="M46" s="94"/>
    </row>
    <row r="47" spans="1:13">
      <c r="A47" s="106" t="s">
        <v>474</v>
      </c>
      <c r="B47" s="106" t="s">
        <v>948</v>
      </c>
      <c r="C47" s="94"/>
      <c r="D47" s="94"/>
      <c r="E47" s="94">
        <v>2050</v>
      </c>
      <c r="F47" s="94">
        <v>3000</v>
      </c>
      <c r="G47" s="94"/>
      <c r="H47" s="94">
        <v>4100</v>
      </c>
      <c r="I47" s="94"/>
      <c r="J47" s="94">
        <v>2050</v>
      </c>
      <c r="K47" s="536">
        <v>11200</v>
      </c>
      <c r="L47" s="94">
        <v>0</v>
      </c>
      <c r="M47" s="94"/>
    </row>
    <row r="48" spans="1:13">
      <c r="A48" s="106" t="s">
        <v>42</v>
      </c>
      <c r="B48" s="106" t="s">
        <v>969</v>
      </c>
      <c r="C48" s="94">
        <v>4100</v>
      </c>
      <c r="D48" s="94"/>
      <c r="E48" s="94">
        <v>2050</v>
      </c>
      <c r="F48" s="94">
        <v>3000</v>
      </c>
      <c r="G48" s="94"/>
      <c r="H48" s="94"/>
      <c r="I48" s="94"/>
      <c r="J48" s="94">
        <v>2050</v>
      </c>
      <c r="K48" s="536">
        <v>11200</v>
      </c>
      <c r="L48" s="94">
        <v>0</v>
      </c>
      <c r="M48" s="94"/>
    </row>
    <row r="49" spans="1:13">
      <c r="A49" s="106" t="s">
        <v>43</v>
      </c>
      <c r="B49" s="106" t="s">
        <v>966</v>
      </c>
      <c r="C49" s="94"/>
      <c r="D49" s="94">
        <v>1000</v>
      </c>
      <c r="E49" s="94"/>
      <c r="F49" s="94"/>
      <c r="G49" s="94">
        <v>1000</v>
      </c>
      <c r="H49" s="94"/>
      <c r="I49" s="94">
        <v>1000</v>
      </c>
      <c r="J49" s="94"/>
      <c r="K49" s="536">
        <v>3000</v>
      </c>
      <c r="L49" s="94">
        <v>0</v>
      </c>
      <c r="M49" s="94"/>
    </row>
    <row r="50" spans="1:13">
      <c r="A50" s="106" t="s">
        <v>968</v>
      </c>
      <c r="B50" s="106" t="s">
        <v>969</v>
      </c>
      <c r="C50" s="94" t="s">
        <v>20</v>
      </c>
      <c r="D50" s="94"/>
      <c r="E50" s="94">
        <v>2050</v>
      </c>
      <c r="F50" s="94">
        <v>3000</v>
      </c>
      <c r="G50" s="94"/>
      <c r="H50" s="94">
        <v>4100</v>
      </c>
      <c r="I50" s="94"/>
      <c r="J50" s="94">
        <v>2050</v>
      </c>
      <c r="K50" s="536" t="s">
        <v>20</v>
      </c>
      <c r="L50" s="94">
        <v>0</v>
      </c>
      <c r="M50" s="94"/>
    </row>
    <row r="51" spans="1:13">
      <c r="A51" s="106" t="s">
        <v>308</v>
      </c>
      <c r="B51" s="106" t="s">
        <v>956</v>
      </c>
      <c r="C51" s="94" t="s">
        <v>20</v>
      </c>
      <c r="D51" s="94"/>
      <c r="E51" s="94">
        <v>2050</v>
      </c>
      <c r="F51" s="94">
        <v>3000</v>
      </c>
      <c r="G51" s="94"/>
      <c r="H51" s="94"/>
      <c r="I51" s="94"/>
      <c r="J51" s="94"/>
      <c r="K51" s="536">
        <v>5050</v>
      </c>
      <c r="L51" s="94">
        <v>3000</v>
      </c>
      <c r="M51" s="94"/>
    </row>
    <row r="52" spans="1:13">
      <c r="A52" s="106" t="s">
        <v>944</v>
      </c>
      <c r="B52" s="106" t="s">
        <v>956</v>
      </c>
      <c r="C52" s="94" t="s">
        <v>20</v>
      </c>
      <c r="D52" s="94"/>
      <c r="E52" s="94">
        <v>2050</v>
      </c>
      <c r="F52" s="94">
        <v>3000</v>
      </c>
      <c r="G52" s="94"/>
      <c r="H52" s="94"/>
      <c r="I52" s="94"/>
      <c r="J52" s="94">
        <v>2050</v>
      </c>
      <c r="K52" s="536">
        <v>7100</v>
      </c>
      <c r="L52" s="94">
        <v>3000</v>
      </c>
      <c r="M52" s="94"/>
    </row>
    <row r="53" spans="1:13">
      <c r="A53" s="106" t="s">
        <v>945</v>
      </c>
      <c r="B53" s="106" t="s">
        <v>946</v>
      </c>
      <c r="C53" s="94" t="s">
        <v>20</v>
      </c>
      <c r="D53" s="94"/>
      <c r="E53" s="94">
        <v>2050</v>
      </c>
      <c r="F53" s="94">
        <v>3000</v>
      </c>
      <c r="G53" s="94"/>
      <c r="H53" s="94"/>
      <c r="I53" s="94"/>
      <c r="J53" s="94">
        <v>2050</v>
      </c>
      <c r="K53" s="536">
        <v>7100</v>
      </c>
      <c r="L53" s="94">
        <v>3000</v>
      </c>
      <c r="M53" s="94"/>
    </row>
    <row r="54" spans="1:13">
      <c r="A54" s="106" t="s">
        <v>471</v>
      </c>
      <c r="B54" s="106" t="s">
        <v>983</v>
      </c>
      <c r="C54" s="94"/>
      <c r="D54" s="94"/>
      <c r="E54" s="94">
        <v>2050</v>
      </c>
      <c r="F54" s="94">
        <v>3000</v>
      </c>
      <c r="G54" s="94"/>
      <c r="H54" s="94">
        <v>4100</v>
      </c>
      <c r="I54" s="94"/>
      <c r="J54" s="94">
        <v>2050</v>
      </c>
      <c r="K54" s="536">
        <v>11200</v>
      </c>
      <c r="L54" s="94">
        <v>0</v>
      </c>
      <c r="M54" s="94"/>
    </row>
    <row r="55" spans="1:13">
      <c r="A55" s="106" t="s">
        <v>964</v>
      </c>
      <c r="B55" s="106" t="s">
        <v>948</v>
      </c>
      <c r="C55" s="94"/>
      <c r="D55" s="94"/>
      <c r="E55" s="94">
        <v>2050</v>
      </c>
      <c r="F55" s="94">
        <v>3000</v>
      </c>
      <c r="G55" s="94"/>
      <c r="H55" s="94">
        <v>4100</v>
      </c>
      <c r="I55" s="94"/>
      <c r="J55" s="94">
        <v>2050</v>
      </c>
      <c r="K55" s="536">
        <v>11200</v>
      </c>
      <c r="L55" s="94">
        <v>0</v>
      </c>
      <c r="M55" s="94"/>
    </row>
    <row r="56" spans="1:13">
      <c r="A56" s="106" t="s">
        <v>49</v>
      </c>
      <c r="B56" s="106" t="s">
        <v>982</v>
      </c>
      <c r="C56" s="94"/>
      <c r="D56" s="94"/>
      <c r="E56" s="94">
        <v>2050</v>
      </c>
      <c r="F56" s="94">
        <v>3000</v>
      </c>
      <c r="G56" s="94"/>
      <c r="H56" s="94"/>
      <c r="I56" s="94"/>
      <c r="J56" s="94"/>
      <c r="K56" s="536">
        <v>5050</v>
      </c>
      <c r="L56" s="94">
        <v>0</v>
      </c>
      <c r="M56" s="94"/>
    </row>
    <row r="57" spans="1:13">
      <c r="A57" s="106" t="s">
        <v>103</v>
      </c>
      <c r="B57" s="106" t="s">
        <v>946</v>
      </c>
      <c r="C57" s="94" t="s">
        <v>20</v>
      </c>
      <c r="D57" s="94"/>
      <c r="E57" s="94">
        <v>2050</v>
      </c>
      <c r="F57" s="94">
        <v>3000</v>
      </c>
      <c r="G57" s="94"/>
      <c r="H57" s="94"/>
      <c r="I57" s="94"/>
      <c r="J57" s="94">
        <v>2050</v>
      </c>
      <c r="K57" s="536">
        <v>7100</v>
      </c>
      <c r="L57" s="94">
        <v>3000</v>
      </c>
      <c r="M57" s="94"/>
    </row>
    <row r="58" spans="1:13">
      <c r="A58" s="106" t="s">
        <v>115</v>
      </c>
      <c r="B58" s="106" t="s">
        <v>956</v>
      </c>
      <c r="C58" s="94" t="s">
        <v>20</v>
      </c>
      <c r="D58" s="94"/>
      <c r="E58" s="94">
        <v>2050</v>
      </c>
      <c r="F58" s="94">
        <v>3000</v>
      </c>
      <c r="G58" s="94"/>
      <c r="H58" s="94"/>
      <c r="I58" s="94"/>
      <c r="J58" s="94">
        <v>2050</v>
      </c>
      <c r="K58" s="536">
        <v>7100</v>
      </c>
      <c r="L58" s="94">
        <v>3000</v>
      </c>
      <c r="M58" s="94"/>
    </row>
    <row r="59" spans="1:13">
      <c r="A59" s="105" t="s">
        <v>50</v>
      </c>
      <c r="B59" s="107" t="s">
        <v>983</v>
      </c>
      <c r="C59" s="195">
        <v>4100</v>
      </c>
      <c r="D59" s="195"/>
      <c r="E59" s="94"/>
      <c r="F59" s="94">
        <v>3000</v>
      </c>
      <c r="G59" s="94"/>
      <c r="H59" s="94"/>
      <c r="I59" s="94"/>
      <c r="J59" s="94"/>
      <c r="K59" s="536">
        <v>7100</v>
      </c>
      <c r="L59" s="94">
        <v>0</v>
      </c>
      <c r="M59" s="94"/>
    </row>
    <row r="60" spans="1:13">
      <c r="A60" s="105" t="s">
        <v>72</v>
      </c>
      <c r="B60" s="107" t="s">
        <v>956</v>
      </c>
      <c r="C60" s="195" t="s">
        <v>20</v>
      </c>
      <c r="D60" s="195"/>
      <c r="E60" s="94" t="s">
        <v>20</v>
      </c>
      <c r="F60" s="94">
        <v>3000</v>
      </c>
      <c r="G60" s="94"/>
      <c r="H60" s="94"/>
      <c r="I60" s="94"/>
      <c r="J60" s="94"/>
      <c r="K60" s="536"/>
      <c r="L60" s="94">
        <v>3000</v>
      </c>
      <c r="M60" s="94"/>
    </row>
    <row r="61" spans="1:13">
      <c r="A61" s="105" t="s">
        <v>984</v>
      </c>
      <c r="B61" s="107" t="s">
        <v>983</v>
      </c>
      <c r="C61" s="195"/>
      <c r="D61" s="195"/>
      <c r="E61" s="94"/>
      <c r="F61" s="94"/>
      <c r="G61" s="94"/>
      <c r="H61" s="94"/>
      <c r="I61" s="94"/>
      <c r="J61" s="94"/>
      <c r="K61" s="536"/>
      <c r="L61" s="94"/>
      <c r="M61" s="94"/>
    </row>
    <row r="62" spans="1:13">
      <c r="A62" s="105" t="s">
        <v>985</v>
      </c>
      <c r="B62" s="107" t="s">
        <v>969</v>
      </c>
      <c r="C62" s="195"/>
      <c r="D62" s="195"/>
      <c r="E62" s="94"/>
      <c r="F62" s="94"/>
      <c r="G62" s="94"/>
      <c r="H62" s="94"/>
      <c r="I62" s="94"/>
      <c r="J62" s="94"/>
      <c r="K62" s="536"/>
      <c r="L62" s="94"/>
      <c r="M62" s="94"/>
    </row>
    <row r="63" spans="1:13">
      <c r="A63" s="105" t="s">
        <v>986</v>
      </c>
      <c r="B63" s="107" t="s">
        <v>987</v>
      </c>
      <c r="C63" s="195"/>
      <c r="D63" s="195"/>
      <c r="E63" s="94"/>
      <c r="F63" s="94"/>
      <c r="G63" s="94"/>
      <c r="H63" s="94"/>
      <c r="I63" s="94"/>
      <c r="J63" s="94"/>
      <c r="K63" s="536"/>
      <c r="L63" s="94"/>
      <c r="M63" s="94"/>
    </row>
    <row r="64" spans="1:13">
      <c r="A64" s="105" t="s">
        <v>527</v>
      </c>
      <c r="B64" s="107" t="s">
        <v>983</v>
      </c>
      <c r="C64" s="195"/>
      <c r="D64" s="195"/>
      <c r="E64" s="94">
        <v>2050</v>
      </c>
      <c r="F64" s="94">
        <v>3000</v>
      </c>
      <c r="G64" s="94"/>
      <c r="H64" s="94">
        <v>4100</v>
      </c>
      <c r="I64" s="94"/>
      <c r="J64" s="94">
        <v>2050</v>
      </c>
      <c r="K64" s="536"/>
      <c r="L64" s="94">
        <v>0</v>
      </c>
      <c r="M64" s="94"/>
    </row>
    <row r="65" spans="1:13">
      <c r="A65" s="105" t="s">
        <v>761</v>
      </c>
      <c r="B65" s="105" t="s">
        <v>969</v>
      </c>
      <c r="C65" s="94" t="s">
        <v>20</v>
      </c>
      <c r="D65" s="94"/>
      <c r="E65" s="94">
        <v>2050</v>
      </c>
      <c r="F65" s="94">
        <v>3000</v>
      </c>
      <c r="G65" s="94"/>
      <c r="H65" s="94"/>
      <c r="I65" s="94"/>
      <c r="J65" s="94"/>
      <c r="K65" s="536">
        <v>5050</v>
      </c>
      <c r="L65" s="94">
        <v>3000</v>
      </c>
      <c r="M65" s="94"/>
    </row>
    <row r="66" spans="1:13">
      <c r="A66" s="105" t="s">
        <v>339</v>
      </c>
      <c r="B66" s="105" t="s">
        <v>958</v>
      </c>
      <c r="C66" s="94"/>
      <c r="D66" s="94"/>
      <c r="E66" s="94">
        <v>2050</v>
      </c>
      <c r="F66" s="94">
        <v>3000</v>
      </c>
      <c r="G66" s="94"/>
      <c r="H66" s="94"/>
      <c r="I66" s="94"/>
      <c r="J66" s="94">
        <v>2050</v>
      </c>
      <c r="K66" s="536">
        <v>7100</v>
      </c>
      <c r="L66" s="94">
        <v>3000</v>
      </c>
      <c r="M66" s="94"/>
    </row>
    <row r="67" spans="1:13">
      <c r="A67" s="105" t="s">
        <v>971</v>
      </c>
      <c r="B67" s="105" t="s">
        <v>969</v>
      </c>
      <c r="C67" s="94">
        <v>4100</v>
      </c>
      <c r="D67" s="94"/>
      <c r="E67" s="94"/>
      <c r="F67" s="94">
        <v>3000</v>
      </c>
      <c r="G67" s="94"/>
      <c r="H67" s="94">
        <v>4100</v>
      </c>
      <c r="I67" s="94"/>
      <c r="J67" s="94"/>
      <c r="K67" s="536">
        <v>11200</v>
      </c>
      <c r="L67" s="94">
        <v>3000</v>
      </c>
      <c r="M67" s="94"/>
    </row>
    <row r="68" spans="1:13">
      <c r="A68" s="217" t="s">
        <v>759</v>
      </c>
      <c r="B68" s="217" t="s">
        <v>969</v>
      </c>
      <c r="C68" s="94" t="s">
        <v>20</v>
      </c>
      <c r="D68" s="94"/>
      <c r="E68" s="94">
        <v>2050</v>
      </c>
      <c r="F68" s="94">
        <v>3000</v>
      </c>
      <c r="G68" s="94"/>
      <c r="H68" s="94">
        <v>4100</v>
      </c>
      <c r="I68" s="94"/>
      <c r="J68" s="94">
        <v>2050</v>
      </c>
      <c r="K68" s="536">
        <v>11200</v>
      </c>
      <c r="L68" s="94">
        <v>3000</v>
      </c>
      <c r="M68" s="94"/>
    </row>
    <row r="69" spans="1:13">
      <c r="A69" s="217" t="s">
        <v>182</v>
      </c>
      <c r="B69" s="217" t="s">
        <v>966</v>
      </c>
      <c r="C69" s="94"/>
      <c r="D69" s="94">
        <v>1000</v>
      </c>
      <c r="E69" s="94"/>
      <c r="F69" s="94"/>
      <c r="G69" s="94">
        <v>1000</v>
      </c>
      <c r="H69" s="94"/>
      <c r="I69" s="94"/>
      <c r="J69" s="94"/>
      <c r="K69" s="536">
        <v>2000</v>
      </c>
      <c r="L69" s="94">
        <v>3000</v>
      </c>
      <c r="M69" s="94"/>
    </row>
    <row r="70" spans="1:13">
      <c r="A70" s="217" t="s">
        <v>176</v>
      </c>
      <c r="B70" s="217" t="s">
        <v>979</v>
      </c>
      <c r="C70" s="94">
        <v>4100</v>
      </c>
      <c r="D70" s="94"/>
      <c r="E70" s="94">
        <v>2050</v>
      </c>
      <c r="F70" s="94">
        <v>3000</v>
      </c>
      <c r="G70" s="94"/>
      <c r="H70" s="94">
        <v>4100</v>
      </c>
      <c r="I70" s="94"/>
      <c r="J70" s="94">
        <v>2050</v>
      </c>
      <c r="K70" s="536">
        <v>15300</v>
      </c>
      <c r="L70" s="94">
        <v>3000</v>
      </c>
      <c r="M70" s="94"/>
    </row>
    <row r="71" spans="1:13">
      <c r="A71" s="217" t="s">
        <v>975</v>
      </c>
      <c r="B71" s="217" t="s">
        <v>969</v>
      </c>
      <c r="C71" s="94"/>
      <c r="D71" s="94"/>
      <c r="E71" s="94">
        <v>2050</v>
      </c>
      <c r="F71" s="94">
        <v>3000</v>
      </c>
      <c r="G71" s="94"/>
      <c r="H71" s="94">
        <v>4100</v>
      </c>
      <c r="I71" s="94"/>
      <c r="J71" s="94">
        <v>2050</v>
      </c>
      <c r="K71" s="536">
        <v>11200</v>
      </c>
      <c r="L71" s="94">
        <v>3000</v>
      </c>
      <c r="M71" s="94"/>
    </row>
    <row r="72" spans="1:13">
      <c r="A72" s="217" t="s">
        <v>62</v>
      </c>
      <c r="B72" s="217" t="s">
        <v>956</v>
      </c>
      <c r="C72" s="94"/>
      <c r="D72" s="94"/>
      <c r="E72" s="94">
        <v>2050</v>
      </c>
      <c r="F72" s="94">
        <v>3000</v>
      </c>
      <c r="G72" s="94"/>
      <c r="H72" s="94"/>
      <c r="I72" s="94"/>
      <c r="J72" s="94"/>
      <c r="K72" s="536"/>
      <c r="L72" s="94">
        <v>3000</v>
      </c>
      <c r="M72" s="94"/>
    </row>
    <row r="73" spans="1:13">
      <c r="A73" s="107" t="s">
        <v>63</v>
      </c>
      <c r="B73" s="107" t="s">
        <v>958</v>
      </c>
      <c r="C73" s="94" t="s">
        <v>20</v>
      </c>
      <c r="D73" s="94"/>
      <c r="E73" s="94">
        <v>2050</v>
      </c>
      <c r="F73" s="94">
        <v>3000</v>
      </c>
      <c r="G73" s="94"/>
      <c r="H73" s="94"/>
      <c r="I73" s="94"/>
      <c r="J73" s="94"/>
      <c r="K73" s="536"/>
      <c r="L73" s="94">
        <v>3000</v>
      </c>
      <c r="M73" s="94"/>
    </row>
    <row r="74" spans="1:13" ht="16.5" thickBot="1">
      <c r="A74" s="65" t="s">
        <v>20</v>
      </c>
      <c r="B74" s="65"/>
      <c r="C74" s="112"/>
      <c r="D74" s="112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1:13" ht="16.5" thickBot="1">
      <c r="A75" s="65"/>
      <c r="B75" s="65"/>
      <c r="C75" s="84">
        <f>SUM(C9:C73)</f>
        <v>45100</v>
      </c>
      <c r="D75" s="84">
        <f>SUM(D9:D73)</f>
        <v>10000</v>
      </c>
      <c r="E75" s="84">
        <f>SUM(E9:E73)</f>
        <v>71750</v>
      </c>
      <c r="F75" s="84">
        <f>SUM(F9:F73)</f>
        <v>155000</v>
      </c>
      <c r="G75" s="84">
        <f>SUM(G9:G73)</f>
        <v>22300</v>
      </c>
      <c r="H75" s="84"/>
      <c r="I75" s="84"/>
      <c r="J75" s="84"/>
      <c r="K75" s="84"/>
      <c r="L75" s="84"/>
      <c r="M75" s="538">
        <f>SUM(M9:M73)</f>
        <v>0</v>
      </c>
    </row>
    <row r="76" spans="1:13" ht="16.5" thickBot="1">
      <c r="A76" s="496" t="s">
        <v>925</v>
      </c>
      <c r="B76" s="496"/>
      <c r="C76" s="84"/>
      <c r="D76" s="473"/>
      <c r="E76" s="473"/>
      <c r="F76" s="473"/>
      <c r="G76" s="473"/>
      <c r="H76" s="473"/>
      <c r="I76" s="473"/>
      <c r="J76" s="473"/>
      <c r="K76" s="473"/>
      <c r="L76" s="473"/>
      <c r="M76" s="530"/>
    </row>
    <row r="77" spans="1:13" ht="16.5" thickBot="1">
      <c r="A77" s="451" t="s">
        <v>581</v>
      </c>
      <c r="B77" s="451"/>
      <c r="C77" s="565" t="e">
        <f>( M75+#REF!+#REF!+#REF!)</f>
        <v>#REF!</v>
      </c>
      <c r="D77" s="566"/>
      <c r="E77" s="694"/>
      <c r="F77" s="694"/>
      <c r="G77" s="694"/>
      <c r="H77" s="694"/>
      <c r="I77" s="694"/>
      <c r="J77" s="694"/>
      <c r="K77" s="694"/>
      <c r="L77" s="694"/>
      <c r="M77" s="564"/>
    </row>
    <row r="78" spans="1:13" ht="16.5" thickBot="1">
      <c r="A78" s="452" t="s">
        <v>947</v>
      </c>
      <c r="B78" s="452"/>
      <c r="C78" s="565">
        <f>(F75+G75)</f>
        <v>177300</v>
      </c>
      <c r="D78" s="566"/>
      <c r="E78" s="566"/>
      <c r="F78" s="566"/>
      <c r="G78" s="566"/>
      <c r="H78" s="566"/>
      <c r="I78" s="566"/>
      <c r="J78" s="566"/>
      <c r="K78" s="566"/>
      <c r="L78" s="566"/>
      <c r="M78" s="567"/>
    </row>
    <row r="79" spans="1:13">
      <c r="C79" s="7"/>
      <c r="D79" s="7"/>
    </row>
    <row r="80" spans="1:13">
      <c r="A80" s="556" t="s">
        <v>20</v>
      </c>
      <c r="B80" s="556"/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</row>
  </sheetData>
  <mergeCells count="19">
    <mergeCell ref="A1:M1"/>
    <mergeCell ref="C6:D6"/>
    <mergeCell ref="E6:E7"/>
    <mergeCell ref="F6:G6"/>
    <mergeCell ref="K6:K7"/>
    <mergeCell ref="H2:J5"/>
    <mergeCell ref="C77:M77"/>
    <mergeCell ref="C78:M78"/>
    <mergeCell ref="A80:M80"/>
    <mergeCell ref="M2:M5"/>
    <mergeCell ref="C2:G5"/>
    <mergeCell ref="A6:A8"/>
    <mergeCell ref="B6:B8"/>
    <mergeCell ref="A2:B2"/>
    <mergeCell ref="A3:B3"/>
    <mergeCell ref="A5:B5"/>
    <mergeCell ref="A4:B4"/>
    <mergeCell ref="H6:I6"/>
    <mergeCell ref="J6:J7"/>
  </mergeCells>
  <pageMargins left="0.7" right="0.7" top="0.75" bottom="0.75" header="0.3" footer="0.3"/>
  <pageSetup paperSize="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7E40-DCF2-447B-996E-712D2B4785C4}">
  <dimension ref="A1:B69"/>
  <sheetViews>
    <sheetView tabSelected="1" topLeftCell="A40" workbookViewId="0">
      <selection activeCell="E58" sqref="E58"/>
    </sheetView>
  </sheetViews>
  <sheetFormatPr baseColWidth="10" defaultRowHeight="15.75"/>
  <cols>
    <col min="1" max="1" width="27.75" customWidth="1"/>
  </cols>
  <sheetData>
    <row r="1" spans="1:2">
      <c r="A1" s="586" t="s">
        <v>0</v>
      </c>
      <c r="B1" s="586" t="s">
        <v>952</v>
      </c>
    </row>
    <row r="2" spans="1:2">
      <c r="A2" s="612"/>
      <c r="B2" s="612"/>
    </row>
    <row r="3" spans="1:2" ht="16.5" thickBot="1">
      <c r="A3" s="708"/>
      <c r="B3" s="709"/>
    </row>
    <row r="4" spans="1:2">
      <c r="A4" s="219" t="s">
        <v>93</v>
      </c>
      <c r="B4" s="252" t="s">
        <v>966</v>
      </c>
    </row>
    <row r="5" spans="1:2">
      <c r="A5" s="219" t="s">
        <v>92</v>
      </c>
      <c r="B5" s="252" t="s">
        <v>958</v>
      </c>
    </row>
    <row r="6" spans="1:2">
      <c r="A6" s="219" t="s">
        <v>976</v>
      </c>
      <c r="B6" s="252" t="s">
        <v>966</v>
      </c>
    </row>
    <row r="7" spans="1:2">
      <c r="A7" s="219" t="s">
        <v>131</v>
      </c>
      <c r="B7" s="252" t="s">
        <v>966</v>
      </c>
    </row>
    <row r="8" spans="1:2">
      <c r="A8" s="219" t="s">
        <v>967</v>
      </c>
      <c r="B8" s="252" t="s">
        <v>948</v>
      </c>
    </row>
    <row r="9" spans="1:2">
      <c r="A9" s="219" t="s">
        <v>21</v>
      </c>
      <c r="B9" s="252" t="s">
        <v>956</v>
      </c>
    </row>
    <row r="10" spans="1:2">
      <c r="A10" s="173" t="s">
        <v>96</v>
      </c>
      <c r="B10" s="219" t="s">
        <v>956</v>
      </c>
    </row>
    <row r="11" spans="1:2">
      <c r="A11" s="272" t="s">
        <v>355</v>
      </c>
      <c r="B11" s="219" t="s">
        <v>958</v>
      </c>
    </row>
    <row r="12" spans="1:2">
      <c r="A12" s="219" t="s">
        <v>965</v>
      </c>
      <c r="B12" s="219" t="s">
        <v>980</v>
      </c>
    </row>
    <row r="13" spans="1:2">
      <c r="A13" s="219" t="s">
        <v>665</v>
      </c>
      <c r="B13" s="219" t="s">
        <v>980</v>
      </c>
    </row>
    <row r="14" spans="1:2">
      <c r="A14" s="219" t="s">
        <v>972</v>
      </c>
      <c r="B14" s="219" t="s">
        <v>956</v>
      </c>
    </row>
    <row r="15" spans="1:2">
      <c r="A15" s="219" t="s">
        <v>963</v>
      </c>
      <c r="B15" s="219" t="s">
        <v>958</v>
      </c>
    </row>
    <row r="16" spans="1:2">
      <c r="A16" s="219" t="s">
        <v>181</v>
      </c>
      <c r="B16" s="219" t="s">
        <v>948</v>
      </c>
    </row>
    <row r="17" spans="1:2">
      <c r="A17" s="107" t="s">
        <v>287</v>
      </c>
      <c r="B17" s="107" t="s">
        <v>949</v>
      </c>
    </row>
    <row r="18" spans="1:2">
      <c r="A18" s="106" t="s">
        <v>962</v>
      </c>
      <c r="B18" s="107" t="s">
        <v>956</v>
      </c>
    </row>
    <row r="19" spans="1:2">
      <c r="A19" s="106" t="s">
        <v>74</v>
      </c>
      <c r="B19" s="107" t="s">
        <v>958</v>
      </c>
    </row>
    <row r="20" spans="1:2">
      <c r="A20" s="106" t="s">
        <v>28</v>
      </c>
      <c r="B20" s="107" t="s">
        <v>956</v>
      </c>
    </row>
    <row r="21" spans="1:2">
      <c r="A21" s="106" t="s">
        <v>116</v>
      </c>
      <c r="B21" s="107" t="s">
        <v>958</v>
      </c>
    </row>
    <row r="22" spans="1:2">
      <c r="A22" s="106" t="s">
        <v>29</v>
      </c>
      <c r="B22" s="107" t="s">
        <v>956</v>
      </c>
    </row>
    <row r="23" spans="1:2">
      <c r="A23" s="106" t="s">
        <v>977</v>
      </c>
      <c r="B23" s="107" t="s">
        <v>958</v>
      </c>
    </row>
    <row r="24" spans="1:2">
      <c r="A24" s="106" t="s">
        <v>957</v>
      </c>
      <c r="B24" s="107" t="s">
        <v>958</v>
      </c>
    </row>
    <row r="25" spans="1:2">
      <c r="A25" s="106" t="s">
        <v>91</v>
      </c>
      <c r="B25" s="107" t="s">
        <v>982</v>
      </c>
    </row>
    <row r="26" spans="1:2">
      <c r="A26" s="106" t="s">
        <v>676</v>
      </c>
      <c r="B26" s="107" t="s">
        <v>948</v>
      </c>
    </row>
    <row r="27" spans="1:2">
      <c r="A27" s="106" t="s">
        <v>64</v>
      </c>
      <c r="B27" s="107" t="s">
        <v>954</v>
      </c>
    </row>
    <row r="28" spans="1:2">
      <c r="A28" s="106" t="s">
        <v>973</v>
      </c>
      <c r="B28" s="107" t="s">
        <v>974</v>
      </c>
    </row>
    <row r="29" spans="1:2">
      <c r="A29" s="106" t="s">
        <v>978</v>
      </c>
      <c r="B29" s="107" t="s">
        <v>948</v>
      </c>
    </row>
    <row r="30" spans="1:2">
      <c r="A30" s="106" t="s">
        <v>37</v>
      </c>
      <c r="B30" s="107" t="s">
        <v>958</v>
      </c>
    </row>
    <row r="31" spans="1:2">
      <c r="A31" s="106" t="s">
        <v>38</v>
      </c>
      <c r="B31" s="107" t="s">
        <v>969</v>
      </c>
    </row>
    <row r="32" spans="1:2">
      <c r="A32" s="546" t="s">
        <v>528</v>
      </c>
      <c r="B32" s="107" t="s">
        <v>969</v>
      </c>
    </row>
    <row r="33" spans="1:2">
      <c r="A33" s="106" t="s">
        <v>33</v>
      </c>
      <c r="B33" s="107" t="s">
        <v>956</v>
      </c>
    </row>
    <row r="34" spans="1:2">
      <c r="A34" s="106" t="s">
        <v>970</v>
      </c>
      <c r="B34" s="107" t="s">
        <v>630</v>
      </c>
    </row>
    <row r="35" spans="1:2">
      <c r="A35" s="106" t="s">
        <v>137</v>
      </c>
      <c r="B35" s="107" t="s">
        <v>966</v>
      </c>
    </row>
    <row r="36" spans="1:2">
      <c r="A36" s="106" t="s">
        <v>94</v>
      </c>
      <c r="B36" s="107" t="s">
        <v>966</v>
      </c>
    </row>
    <row r="37" spans="1:2">
      <c r="A37" s="106" t="s">
        <v>34</v>
      </c>
      <c r="B37" s="107" t="s">
        <v>948</v>
      </c>
    </row>
    <row r="38" spans="1:2">
      <c r="A38" s="106" t="s">
        <v>289</v>
      </c>
      <c r="B38" s="107" t="s">
        <v>966</v>
      </c>
    </row>
    <row r="39" spans="1:2">
      <c r="A39" s="106" t="s">
        <v>469</v>
      </c>
      <c r="B39" s="107" t="s">
        <v>958</v>
      </c>
    </row>
    <row r="40" spans="1:2">
      <c r="A40" s="106" t="s">
        <v>40</v>
      </c>
      <c r="B40" s="107" t="s">
        <v>948</v>
      </c>
    </row>
    <row r="41" spans="1:2">
      <c r="A41" s="106" t="s">
        <v>203</v>
      </c>
      <c r="B41" s="107" t="s">
        <v>956</v>
      </c>
    </row>
    <row r="42" spans="1:2">
      <c r="A42" s="106" t="s">
        <v>474</v>
      </c>
      <c r="B42" s="107" t="s">
        <v>948</v>
      </c>
    </row>
    <row r="43" spans="1:2">
      <c r="A43" s="106" t="s">
        <v>42</v>
      </c>
      <c r="B43" s="107" t="s">
        <v>969</v>
      </c>
    </row>
    <row r="44" spans="1:2">
      <c r="A44" s="106" t="s">
        <v>43</v>
      </c>
      <c r="B44" s="107" t="s">
        <v>966</v>
      </c>
    </row>
    <row r="45" spans="1:2">
      <c r="A45" s="106" t="s">
        <v>968</v>
      </c>
      <c r="B45" s="107" t="s">
        <v>969</v>
      </c>
    </row>
    <row r="46" spans="1:2">
      <c r="A46" s="106" t="s">
        <v>308</v>
      </c>
      <c r="B46" s="107" t="s">
        <v>956</v>
      </c>
    </row>
    <row r="47" spans="1:2">
      <c r="A47" s="106" t="s">
        <v>944</v>
      </c>
      <c r="B47" s="107" t="s">
        <v>956</v>
      </c>
    </row>
    <row r="48" spans="1:2">
      <c r="A48" s="106" t="s">
        <v>945</v>
      </c>
      <c r="B48" s="107" t="s">
        <v>946</v>
      </c>
    </row>
    <row r="49" spans="1:2">
      <c r="A49" s="106" t="s">
        <v>471</v>
      </c>
      <c r="B49" s="107" t="s">
        <v>983</v>
      </c>
    </row>
    <row r="50" spans="1:2">
      <c r="A50" s="106" t="s">
        <v>964</v>
      </c>
      <c r="B50" s="107" t="s">
        <v>948</v>
      </c>
    </row>
    <row r="51" spans="1:2">
      <c r="A51" s="106" t="s">
        <v>49</v>
      </c>
      <c r="B51" s="107" t="s">
        <v>982</v>
      </c>
    </row>
    <row r="52" spans="1:2">
      <c r="A52" s="106" t="s">
        <v>103</v>
      </c>
      <c r="B52" s="107" t="s">
        <v>946</v>
      </c>
    </row>
    <row r="53" spans="1:2">
      <c r="A53" s="106" t="s">
        <v>115</v>
      </c>
      <c r="B53" s="107" t="s">
        <v>956</v>
      </c>
    </row>
    <row r="54" spans="1:2">
      <c r="A54" s="105" t="s">
        <v>50</v>
      </c>
      <c r="B54" s="107" t="s">
        <v>983</v>
      </c>
    </row>
    <row r="55" spans="1:2">
      <c r="A55" s="105" t="s">
        <v>72</v>
      </c>
      <c r="B55" s="107" t="s">
        <v>956</v>
      </c>
    </row>
    <row r="56" spans="1:2">
      <c r="A56" s="105" t="s">
        <v>984</v>
      </c>
      <c r="B56" s="107" t="s">
        <v>983</v>
      </c>
    </row>
    <row r="57" spans="1:2">
      <c r="A57" s="105" t="s">
        <v>985</v>
      </c>
      <c r="B57" s="107" t="s">
        <v>979</v>
      </c>
    </row>
    <row r="58" spans="1:2">
      <c r="A58" s="105" t="s">
        <v>986</v>
      </c>
      <c r="B58" s="107" t="s">
        <v>987</v>
      </c>
    </row>
    <row r="59" spans="1:2">
      <c r="A59" s="105" t="s">
        <v>527</v>
      </c>
      <c r="B59" s="107" t="s">
        <v>983</v>
      </c>
    </row>
    <row r="60" spans="1:2">
      <c r="A60" s="105" t="s">
        <v>761</v>
      </c>
      <c r="B60" s="217" t="s">
        <v>969</v>
      </c>
    </row>
    <row r="61" spans="1:2">
      <c r="A61" s="105" t="s">
        <v>339</v>
      </c>
      <c r="B61" s="217" t="s">
        <v>958</v>
      </c>
    </row>
    <row r="62" spans="1:2">
      <c r="A62" s="105" t="s">
        <v>971</v>
      </c>
      <c r="B62" s="107" t="s">
        <v>969</v>
      </c>
    </row>
    <row r="63" spans="1:2">
      <c r="A63" s="217" t="s">
        <v>759</v>
      </c>
      <c r="B63" s="217" t="s">
        <v>969</v>
      </c>
    </row>
    <row r="64" spans="1:2">
      <c r="A64" s="217" t="s">
        <v>182</v>
      </c>
      <c r="B64" s="217" t="s">
        <v>966</v>
      </c>
    </row>
    <row r="65" spans="1:2">
      <c r="A65" s="217" t="s">
        <v>176</v>
      </c>
      <c r="B65" s="217" t="s">
        <v>979</v>
      </c>
    </row>
    <row r="66" spans="1:2">
      <c r="A66" s="217" t="s">
        <v>975</v>
      </c>
      <c r="B66" s="217" t="s">
        <v>969</v>
      </c>
    </row>
    <row r="67" spans="1:2">
      <c r="A67" s="217" t="s">
        <v>62</v>
      </c>
      <c r="B67" s="217" t="s">
        <v>956</v>
      </c>
    </row>
    <row r="68" spans="1:2">
      <c r="A68" s="107" t="s">
        <v>63</v>
      </c>
      <c r="B68" s="107" t="s">
        <v>958</v>
      </c>
    </row>
    <row r="69" spans="1:2" ht="16.5" thickBot="1">
      <c r="A69" s="65" t="s">
        <v>20</v>
      </c>
      <c r="B69" s="547"/>
    </row>
  </sheetData>
  <mergeCells count="2">
    <mergeCell ref="A1:A3"/>
    <mergeCell ref="B1:B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BF01-D296-4ACE-859D-572ED0F90783}">
  <dimension ref="A1:H72"/>
  <sheetViews>
    <sheetView workbookViewId="0">
      <selection activeCell="J16" sqref="J16"/>
    </sheetView>
  </sheetViews>
  <sheetFormatPr baseColWidth="10" defaultRowHeight="15.75"/>
  <cols>
    <col min="1" max="1" width="27" customWidth="1"/>
    <col min="2" max="2" width="7.5" customWidth="1"/>
    <col min="3" max="3" width="7.375" customWidth="1"/>
    <col min="4" max="4" width="3.625" customWidth="1"/>
    <col min="5" max="5" width="8" customWidth="1"/>
    <col min="6" max="6" width="7.5" customWidth="1"/>
    <col min="7" max="7" width="7.375" customWidth="1"/>
    <col min="8" max="8" width="7.75" customWidth="1"/>
  </cols>
  <sheetData>
    <row r="1" spans="1:8" ht="34.5" thickBot="1">
      <c r="A1" s="557" t="s">
        <v>380</v>
      </c>
      <c r="B1" s="558"/>
      <c r="C1" s="558"/>
      <c r="D1" s="558"/>
      <c r="E1" s="558"/>
      <c r="F1" s="558"/>
      <c r="G1" s="558"/>
      <c r="H1" s="559"/>
    </row>
    <row r="2" spans="1:8" ht="16.5" thickBot="1">
      <c r="A2" s="87" t="s">
        <v>267</v>
      </c>
      <c r="B2" s="7"/>
      <c r="C2" s="1"/>
      <c r="D2" s="1"/>
      <c r="E2" s="560" t="s">
        <v>172</v>
      </c>
      <c r="F2" s="561"/>
      <c r="G2" s="548" t="s">
        <v>173</v>
      </c>
      <c r="H2" s="562"/>
    </row>
    <row r="3" spans="1:8" ht="16.5" thickBot="1">
      <c r="A3" s="8"/>
      <c r="B3" s="88">
        <v>3000</v>
      </c>
      <c r="C3" s="5">
        <v>4000</v>
      </c>
      <c r="D3" s="1"/>
      <c r="E3" s="89">
        <v>1000</v>
      </c>
      <c r="F3" s="109">
        <v>5000</v>
      </c>
      <c r="G3" s="89">
        <v>2000</v>
      </c>
      <c r="H3" s="108">
        <v>6000</v>
      </c>
    </row>
    <row r="4" spans="1:8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11</v>
      </c>
      <c r="F4" s="138" t="s">
        <v>10</v>
      </c>
      <c r="G4" s="147" t="s">
        <v>174</v>
      </c>
      <c r="H4" s="138" t="s">
        <v>15</v>
      </c>
    </row>
    <row r="5" spans="1:8">
      <c r="A5" s="143" t="s">
        <v>130</v>
      </c>
      <c r="B5" s="139">
        <v>3000</v>
      </c>
      <c r="C5" s="139">
        <v>2000</v>
      </c>
      <c r="D5" s="139"/>
      <c r="E5" s="140">
        <v>1000</v>
      </c>
      <c r="F5" s="140"/>
      <c r="G5" s="142"/>
      <c r="H5" s="142"/>
    </row>
    <row r="6" spans="1:8">
      <c r="A6" s="143" t="s">
        <v>120</v>
      </c>
      <c r="B6" s="139">
        <v>3000</v>
      </c>
      <c r="C6" s="139"/>
      <c r="D6" s="139">
        <v>1</v>
      </c>
      <c r="E6" s="140"/>
      <c r="F6" s="140"/>
      <c r="G6" s="142"/>
      <c r="H6" s="142">
        <v>6000</v>
      </c>
    </row>
    <row r="7" spans="1:8">
      <c r="A7" s="219" t="s">
        <v>98</v>
      </c>
      <c r="B7" s="110">
        <v>3000</v>
      </c>
      <c r="C7" s="110"/>
      <c r="D7" s="110">
        <v>1</v>
      </c>
      <c r="E7" s="95">
        <v>1000</v>
      </c>
      <c r="F7" s="162"/>
      <c r="G7" s="164"/>
      <c r="H7" s="164" t="s">
        <v>20</v>
      </c>
    </row>
    <row r="8" spans="1:8">
      <c r="A8" s="219" t="s">
        <v>119</v>
      </c>
      <c r="B8" s="110">
        <v>3000</v>
      </c>
      <c r="C8" s="110"/>
      <c r="D8" s="110">
        <v>1</v>
      </c>
      <c r="E8" s="95"/>
      <c r="F8" s="95"/>
      <c r="G8" s="96"/>
      <c r="H8" s="96">
        <v>6000</v>
      </c>
    </row>
    <row r="9" spans="1:8">
      <c r="A9" s="219" t="s">
        <v>162</v>
      </c>
      <c r="B9" s="110">
        <v>3000</v>
      </c>
      <c r="C9" s="110">
        <v>2000</v>
      </c>
      <c r="D9" s="110"/>
      <c r="E9" s="95">
        <v>1000</v>
      </c>
      <c r="F9" s="95"/>
      <c r="G9" s="96"/>
      <c r="H9" s="96"/>
    </row>
    <row r="10" spans="1:8">
      <c r="A10" s="219" t="s">
        <v>111</v>
      </c>
      <c r="B10" s="110">
        <v>3000</v>
      </c>
      <c r="C10" s="110"/>
      <c r="D10" s="110">
        <v>1</v>
      </c>
      <c r="E10" s="95">
        <v>1000</v>
      </c>
      <c r="F10" s="95"/>
      <c r="G10" s="96"/>
      <c r="H10" s="96"/>
    </row>
    <row r="11" spans="1:8">
      <c r="A11" s="219" t="s">
        <v>99</v>
      </c>
      <c r="B11" s="110">
        <v>3000</v>
      </c>
      <c r="C11" s="110"/>
      <c r="D11" s="110">
        <v>1</v>
      </c>
      <c r="E11" s="95"/>
      <c r="F11" s="95"/>
      <c r="G11" s="96">
        <v>2000</v>
      </c>
      <c r="H11" s="164"/>
    </row>
    <row r="12" spans="1:8">
      <c r="A12" s="219" t="s">
        <v>128</v>
      </c>
      <c r="B12" s="110">
        <v>3000</v>
      </c>
      <c r="C12" s="110"/>
      <c r="D12" s="110">
        <v>1</v>
      </c>
      <c r="E12" s="95">
        <v>1000</v>
      </c>
      <c r="F12" s="95"/>
      <c r="G12" s="96"/>
      <c r="H12" s="96"/>
    </row>
    <row r="13" spans="1:8">
      <c r="A13" s="106" t="s">
        <v>74</v>
      </c>
      <c r="B13" s="94">
        <v>3000</v>
      </c>
      <c r="C13" s="94">
        <v>2000</v>
      </c>
      <c r="D13" s="94"/>
      <c r="E13" s="95">
        <v>1000</v>
      </c>
      <c r="F13" s="162"/>
      <c r="G13" s="164"/>
      <c r="H13" s="164"/>
    </row>
    <row r="14" spans="1:8">
      <c r="A14" s="106" t="s">
        <v>133</v>
      </c>
      <c r="B14" s="94">
        <v>3000</v>
      </c>
      <c r="C14" s="94">
        <v>2000</v>
      </c>
      <c r="D14" s="94" t="s">
        <v>20</v>
      </c>
      <c r="E14" s="95">
        <v>1000</v>
      </c>
      <c r="F14" s="162"/>
      <c r="G14" s="164"/>
      <c r="H14" s="164"/>
    </row>
    <row r="15" spans="1:8">
      <c r="A15" s="106" t="s">
        <v>28</v>
      </c>
      <c r="B15" s="94">
        <v>3000</v>
      </c>
      <c r="C15" s="94">
        <v>2000</v>
      </c>
      <c r="D15" s="94"/>
      <c r="E15" s="95">
        <v>1000</v>
      </c>
      <c r="F15" s="162"/>
      <c r="G15" s="164"/>
      <c r="H15" s="164"/>
    </row>
    <row r="16" spans="1:8">
      <c r="A16" s="106" t="s">
        <v>116</v>
      </c>
      <c r="B16" s="94">
        <v>3000</v>
      </c>
      <c r="C16" s="94">
        <v>2000</v>
      </c>
      <c r="D16" s="94"/>
      <c r="E16" s="95">
        <v>1000</v>
      </c>
      <c r="F16" s="162"/>
      <c r="G16" s="164"/>
      <c r="H16" s="164"/>
    </row>
    <row r="17" spans="1:8">
      <c r="A17" s="106" t="s">
        <v>379</v>
      </c>
      <c r="B17" s="94">
        <v>3000</v>
      </c>
      <c r="C17" s="94"/>
      <c r="D17" s="94">
        <v>1</v>
      </c>
      <c r="E17" s="95"/>
      <c r="F17" s="162"/>
      <c r="G17" s="164"/>
      <c r="H17" s="96">
        <v>6000</v>
      </c>
    </row>
    <row r="18" spans="1:8">
      <c r="A18" s="106" t="s">
        <v>318</v>
      </c>
      <c r="B18" s="94">
        <v>3000</v>
      </c>
      <c r="C18" s="94"/>
      <c r="D18" s="94">
        <v>1</v>
      </c>
      <c r="E18" s="95">
        <v>1000</v>
      </c>
      <c r="F18" s="162"/>
      <c r="G18" s="164"/>
      <c r="H18" s="164"/>
    </row>
    <row r="19" spans="1:8">
      <c r="A19" s="106" t="s">
        <v>354</v>
      </c>
      <c r="B19" s="94">
        <v>3000</v>
      </c>
      <c r="C19" s="94">
        <v>2000</v>
      </c>
      <c r="D19" s="94"/>
      <c r="E19" s="95">
        <v>1000</v>
      </c>
      <c r="F19" s="162"/>
      <c r="G19" s="164"/>
      <c r="H19" s="164"/>
    </row>
    <row r="20" spans="1:8">
      <c r="A20" s="106" t="s">
        <v>300</v>
      </c>
      <c r="B20" s="94">
        <v>3000</v>
      </c>
      <c r="C20" s="94">
        <v>2000</v>
      </c>
      <c r="D20" s="94" t="s">
        <v>20</v>
      </c>
      <c r="E20" s="95" t="s">
        <v>20</v>
      </c>
      <c r="F20" s="95">
        <v>5000</v>
      </c>
      <c r="G20" s="96" t="s">
        <v>20</v>
      </c>
      <c r="H20" s="96"/>
    </row>
    <row r="21" spans="1:8">
      <c r="A21" s="106" t="s">
        <v>168</v>
      </c>
      <c r="B21" s="94">
        <v>3000</v>
      </c>
      <c r="C21" s="94"/>
      <c r="D21" s="94">
        <v>1</v>
      </c>
      <c r="E21" s="95"/>
      <c r="F21" s="95"/>
      <c r="G21" s="96">
        <v>2000</v>
      </c>
      <c r="H21" s="96" t="s">
        <v>20</v>
      </c>
    </row>
    <row r="22" spans="1:8">
      <c r="A22" s="106" t="s">
        <v>102</v>
      </c>
      <c r="B22" s="94">
        <v>3000</v>
      </c>
      <c r="C22" s="94"/>
      <c r="D22" s="94">
        <v>1</v>
      </c>
      <c r="E22" s="95">
        <v>1000</v>
      </c>
      <c r="F22" s="162"/>
      <c r="G22" s="164"/>
      <c r="H22" s="164"/>
    </row>
    <row r="23" spans="1:8">
      <c r="A23" s="106" t="s">
        <v>64</v>
      </c>
      <c r="B23" s="94">
        <v>3000</v>
      </c>
      <c r="C23" s="94"/>
      <c r="D23" s="94">
        <v>1</v>
      </c>
      <c r="E23" s="95">
        <v>1000</v>
      </c>
      <c r="F23" s="95"/>
      <c r="G23" s="96"/>
      <c r="H23" s="96"/>
    </row>
    <row r="24" spans="1:8">
      <c r="A24" s="106" t="s">
        <v>95</v>
      </c>
      <c r="B24" s="94">
        <v>3000</v>
      </c>
      <c r="C24" s="94"/>
      <c r="D24" s="94">
        <v>1</v>
      </c>
      <c r="E24" s="95">
        <v>1000</v>
      </c>
      <c r="F24" s="95"/>
      <c r="G24" s="96"/>
      <c r="H24" s="96"/>
    </row>
    <row r="25" spans="1:8">
      <c r="A25" s="106" t="s">
        <v>33</v>
      </c>
      <c r="B25" s="94">
        <v>3000</v>
      </c>
      <c r="C25" s="94">
        <v>2000</v>
      </c>
      <c r="D25" s="94"/>
      <c r="E25" s="95">
        <v>1000</v>
      </c>
      <c r="F25" s="162"/>
      <c r="G25" s="164"/>
      <c r="H25" s="164"/>
    </row>
    <row r="26" spans="1:8">
      <c r="A26" s="106" t="s">
        <v>384</v>
      </c>
      <c r="B26" s="94">
        <v>3000</v>
      </c>
      <c r="C26" s="94">
        <v>2000</v>
      </c>
      <c r="D26" s="94"/>
      <c r="E26" s="95"/>
      <c r="F26" s="162"/>
      <c r="G26" s="164"/>
      <c r="H26" s="96">
        <v>6000</v>
      </c>
    </row>
    <row r="27" spans="1:8">
      <c r="A27" s="106" t="s">
        <v>377</v>
      </c>
      <c r="B27" s="94">
        <v>3000</v>
      </c>
      <c r="C27" s="94">
        <v>2000</v>
      </c>
      <c r="D27" s="94"/>
      <c r="E27" s="95"/>
      <c r="F27" s="95"/>
      <c r="G27" s="96"/>
      <c r="H27" s="96">
        <v>6000</v>
      </c>
    </row>
    <row r="28" spans="1:8">
      <c r="A28" s="106" t="s">
        <v>171</v>
      </c>
      <c r="B28" s="94">
        <v>3000</v>
      </c>
      <c r="C28" s="94"/>
      <c r="D28" s="94">
        <v>1</v>
      </c>
      <c r="E28" s="95">
        <v>1000</v>
      </c>
      <c r="F28" s="95"/>
      <c r="G28" s="96"/>
      <c r="H28" s="96"/>
    </row>
    <row r="29" spans="1:8">
      <c r="A29" s="106" t="s">
        <v>276</v>
      </c>
      <c r="B29" s="94">
        <v>3000</v>
      </c>
      <c r="C29" s="94"/>
      <c r="D29" s="94">
        <v>1</v>
      </c>
      <c r="E29" s="95"/>
      <c r="F29" s="95">
        <v>5000</v>
      </c>
      <c r="G29" s="96"/>
      <c r="H29" s="96"/>
    </row>
    <row r="30" spans="1:8">
      <c r="A30" s="106" t="s">
        <v>385</v>
      </c>
      <c r="B30" s="94">
        <v>3000</v>
      </c>
      <c r="C30" s="94">
        <v>2000</v>
      </c>
      <c r="D30" s="94"/>
      <c r="E30" s="95"/>
      <c r="F30" s="95"/>
      <c r="G30" s="164"/>
      <c r="H30" s="96">
        <v>6000</v>
      </c>
    </row>
    <row r="31" spans="1:8">
      <c r="A31" s="106" t="s">
        <v>308</v>
      </c>
      <c r="B31" s="94">
        <v>3000</v>
      </c>
      <c r="C31" s="94"/>
      <c r="D31" s="94">
        <v>1</v>
      </c>
      <c r="E31" s="95">
        <v>1000</v>
      </c>
      <c r="F31" s="95"/>
      <c r="G31" s="164"/>
      <c r="H31" s="164"/>
    </row>
    <row r="32" spans="1:8">
      <c r="A32" s="106" t="s">
        <v>319</v>
      </c>
      <c r="B32" s="94">
        <v>3000</v>
      </c>
      <c r="C32" s="94">
        <v>2000</v>
      </c>
      <c r="D32" s="94"/>
      <c r="E32" s="95">
        <v>1000</v>
      </c>
      <c r="F32" s="95"/>
      <c r="G32" s="96"/>
      <c r="H32" s="96"/>
    </row>
    <row r="33" spans="1:8">
      <c r="A33" s="106" t="s">
        <v>48</v>
      </c>
      <c r="B33" s="94">
        <v>3000</v>
      </c>
      <c r="C33" s="94">
        <v>2000</v>
      </c>
      <c r="D33" s="94"/>
      <c r="E33" s="95">
        <v>1000</v>
      </c>
      <c r="F33" s="95"/>
      <c r="G33" s="96"/>
      <c r="H33" s="96"/>
    </row>
    <row r="34" spans="1:8">
      <c r="A34" s="106" t="s">
        <v>356</v>
      </c>
      <c r="B34" s="94">
        <v>3000</v>
      </c>
      <c r="C34" s="94" t="s">
        <v>20</v>
      </c>
      <c r="D34" s="94">
        <v>1</v>
      </c>
      <c r="E34" s="95"/>
      <c r="F34" s="95"/>
      <c r="G34" s="96"/>
      <c r="H34" s="96">
        <v>6000</v>
      </c>
    </row>
    <row r="35" spans="1:8">
      <c r="A35" s="106" t="s">
        <v>114</v>
      </c>
      <c r="B35" s="94">
        <v>3000</v>
      </c>
      <c r="C35" s="94" t="s">
        <v>20</v>
      </c>
      <c r="D35" s="94">
        <v>1</v>
      </c>
      <c r="E35" s="95" t="s">
        <v>20</v>
      </c>
      <c r="F35" s="95"/>
      <c r="G35" s="96"/>
      <c r="H35" s="96">
        <v>6000</v>
      </c>
    </row>
    <row r="36" spans="1:8">
      <c r="A36" s="106" t="s">
        <v>118</v>
      </c>
      <c r="B36" s="94">
        <v>3000</v>
      </c>
      <c r="C36" s="94">
        <v>2000</v>
      </c>
      <c r="D36" s="94"/>
      <c r="E36" s="95">
        <v>1000</v>
      </c>
      <c r="F36" s="95"/>
      <c r="G36" s="96"/>
      <c r="H36" s="96"/>
    </row>
    <row r="37" spans="1:8">
      <c r="A37" s="106" t="s">
        <v>103</v>
      </c>
      <c r="B37" s="94">
        <v>3000</v>
      </c>
      <c r="C37" s="94">
        <v>2000</v>
      </c>
      <c r="D37" s="94"/>
      <c r="E37" s="95">
        <v>1000</v>
      </c>
      <c r="F37" s="162"/>
      <c r="G37" s="164"/>
      <c r="H37" s="164"/>
    </row>
    <row r="38" spans="1:8">
      <c r="A38" s="106" t="s">
        <v>115</v>
      </c>
      <c r="B38" s="94">
        <v>3000</v>
      </c>
      <c r="C38" s="94" t="s">
        <v>20</v>
      </c>
      <c r="D38" s="94">
        <v>1</v>
      </c>
      <c r="E38" s="95">
        <v>1000</v>
      </c>
      <c r="F38" s="162"/>
      <c r="G38" s="164"/>
      <c r="H38" s="164"/>
    </row>
    <row r="39" spans="1:8">
      <c r="A39" s="105" t="s">
        <v>383</v>
      </c>
      <c r="B39" s="94">
        <v>3000</v>
      </c>
      <c r="C39" s="94">
        <v>2000</v>
      </c>
      <c r="D39" s="94"/>
      <c r="E39" s="95">
        <v>1000</v>
      </c>
      <c r="F39" s="162"/>
      <c r="G39" s="164"/>
      <c r="H39" s="164"/>
    </row>
    <row r="40" spans="1:8">
      <c r="A40" s="105" t="s">
        <v>194</v>
      </c>
      <c r="B40" s="94">
        <v>3000</v>
      </c>
      <c r="C40" s="94"/>
      <c r="D40" s="94">
        <v>1</v>
      </c>
      <c r="E40" s="95">
        <v>1000</v>
      </c>
      <c r="F40" s="162"/>
      <c r="G40" s="164"/>
      <c r="H40" s="164"/>
    </row>
    <row r="41" spans="1:8">
      <c r="A41" s="107" t="s">
        <v>157</v>
      </c>
      <c r="B41" s="94">
        <v>3000</v>
      </c>
      <c r="C41" s="94">
        <v>2000</v>
      </c>
      <c r="D41" s="94"/>
      <c r="E41" s="95"/>
      <c r="F41" s="162"/>
      <c r="G41" s="164"/>
      <c r="H41" s="96">
        <v>6000</v>
      </c>
    </row>
    <row r="42" spans="1:8">
      <c r="A42" s="107" t="s">
        <v>163</v>
      </c>
      <c r="B42" s="94">
        <v>3000</v>
      </c>
      <c r="C42" s="94"/>
      <c r="D42" s="94">
        <v>1</v>
      </c>
      <c r="E42" s="95">
        <v>1000</v>
      </c>
      <c r="F42" s="162"/>
      <c r="G42" s="164"/>
      <c r="H42" s="164"/>
    </row>
    <row r="43" spans="1:8">
      <c r="A43" s="105" t="s">
        <v>140</v>
      </c>
      <c r="B43" s="94">
        <v>3000</v>
      </c>
      <c r="C43" s="94">
        <v>2000</v>
      </c>
      <c r="D43" s="94"/>
      <c r="E43" s="95">
        <v>1000</v>
      </c>
      <c r="F43" s="95"/>
      <c r="G43" s="96"/>
      <c r="H43" s="96"/>
    </row>
    <row r="44" spans="1:8">
      <c r="A44" s="105" t="s">
        <v>126</v>
      </c>
      <c r="B44" s="94">
        <v>3000</v>
      </c>
      <c r="C44" s="94">
        <v>2000</v>
      </c>
      <c r="D44" s="94" t="s">
        <v>20</v>
      </c>
      <c r="E44" s="95" t="s">
        <v>228</v>
      </c>
      <c r="F44" s="95"/>
      <c r="G44" s="96"/>
      <c r="H44" s="96"/>
    </row>
    <row r="45" spans="1:8">
      <c r="A45" s="105" t="s">
        <v>382</v>
      </c>
      <c r="B45" s="94"/>
      <c r="C45" s="94">
        <v>2000</v>
      </c>
      <c r="D45" s="94"/>
      <c r="E45" s="95">
        <v>1000</v>
      </c>
      <c r="F45" s="95"/>
      <c r="G45" s="96"/>
      <c r="H45" s="96"/>
    </row>
    <row r="46" spans="1:8">
      <c r="A46" s="105" t="s">
        <v>202</v>
      </c>
      <c r="B46" s="94" t="s">
        <v>20</v>
      </c>
      <c r="C46" s="94">
        <v>2000</v>
      </c>
      <c r="D46" s="94"/>
      <c r="E46" s="95">
        <v>1000</v>
      </c>
      <c r="F46" s="95" t="s">
        <v>20</v>
      </c>
      <c r="G46" s="96" t="s">
        <v>20</v>
      </c>
      <c r="H46" s="96"/>
    </row>
    <row r="47" spans="1:8">
      <c r="A47" s="105" t="s">
        <v>54</v>
      </c>
      <c r="B47" s="94">
        <v>3000</v>
      </c>
      <c r="C47" s="94">
        <v>2000</v>
      </c>
      <c r="D47" s="94"/>
      <c r="E47" s="95">
        <v>1000</v>
      </c>
      <c r="F47" s="95"/>
      <c r="G47" s="96"/>
      <c r="H47" s="164"/>
    </row>
    <row r="48" spans="1:8">
      <c r="A48" s="105" t="s">
        <v>292</v>
      </c>
      <c r="B48" s="94"/>
      <c r="C48" s="94"/>
      <c r="D48" s="94">
        <v>1</v>
      </c>
      <c r="E48" s="95">
        <v>1000</v>
      </c>
      <c r="F48" s="95"/>
      <c r="G48" s="96"/>
      <c r="H48" s="164"/>
    </row>
    <row r="49" spans="1:8">
      <c r="A49" s="105" t="s">
        <v>55</v>
      </c>
      <c r="B49" s="94">
        <v>3000</v>
      </c>
      <c r="C49" s="94">
        <v>2000</v>
      </c>
      <c r="D49" s="94"/>
      <c r="E49" s="95">
        <v>1000</v>
      </c>
      <c r="F49" s="95"/>
      <c r="G49" s="96"/>
      <c r="H49" s="96"/>
    </row>
    <row r="50" spans="1:8">
      <c r="A50" s="105" t="s">
        <v>378</v>
      </c>
      <c r="B50" s="94">
        <v>3000</v>
      </c>
      <c r="C50" s="94">
        <v>2000</v>
      </c>
      <c r="D50" s="94"/>
      <c r="E50" s="95"/>
      <c r="F50" s="95"/>
      <c r="G50" s="96"/>
      <c r="H50" s="96">
        <v>6000</v>
      </c>
    </row>
    <row r="51" spans="1:8">
      <c r="A51" s="105" t="s">
        <v>339</v>
      </c>
      <c r="B51" s="94">
        <v>3000</v>
      </c>
      <c r="C51" s="94">
        <v>2000</v>
      </c>
      <c r="D51" s="94"/>
      <c r="E51" s="95"/>
      <c r="F51" s="95"/>
      <c r="G51" s="96">
        <v>2000</v>
      </c>
      <c r="H51" s="164"/>
    </row>
    <row r="52" spans="1:8">
      <c r="A52" s="105" t="s">
        <v>159</v>
      </c>
      <c r="B52" s="94">
        <v>3000</v>
      </c>
      <c r="C52" s="94">
        <v>2000</v>
      </c>
      <c r="D52" s="94"/>
      <c r="E52" s="95" t="s">
        <v>20</v>
      </c>
      <c r="F52" s="95">
        <v>5000</v>
      </c>
      <c r="G52" s="164"/>
      <c r="H52" s="164" t="s">
        <v>20</v>
      </c>
    </row>
    <row r="53" spans="1:8">
      <c r="A53" s="105" t="s">
        <v>277</v>
      </c>
      <c r="B53" s="94">
        <v>3000</v>
      </c>
      <c r="C53" s="94"/>
      <c r="D53" s="94">
        <v>1</v>
      </c>
      <c r="E53" s="95"/>
      <c r="F53" s="95">
        <v>5000</v>
      </c>
      <c r="G53" s="167"/>
      <c r="H53" s="167"/>
    </row>
    <row r="54" spans="1:8">
      <c r="A54" s="105" t="s">
        <v>155</v>
      </c>
      <c r="B54" s="94">
        <v>0</v>
      </c>
      <c r="C54" s="94">
        <v>0</v>
      </c>
      <c r="D54" s="94"/>
      <c r="E54" s="95">
        <v>0</v>
      </c>
      <c r="F54" s="95"/>
      <c r="G54" s="167"/>
      <c r="H54" s="167"/>
    </row>
    <row r="55" spans="1:8">
      <c r="A55" s="105" t="s">
        <v>75</v>
      </c>
      <c r="B55" s="94">
        <v>3000</v>
      </c>
      <c r="C55" s="94"/>
      <c r="D55" s="94">
        <v>1</v>
      </c>
      <c r="E55" s="95"/>
      <c r="F55" s="95"/>
      <c r="G55" s="119" t="s">
        <v>20</v>
      </c>
      <c r="H55" s="119">
        <v>6000</v>
      </c>
    </row>
    <row r="56" spans="1:8">
      <c r="A56" s="105" t="s">
        <v>100</v>
      </c>
      <c r="B56" s="94">
        <v>3000</v>
      </c>
      <c r="C56" s="94"/>
      <c r="D56" s="94">
        <v>1</v>
      </c>
      <c r="E56" s="95">
        <v>1000</v>
      </c>
      <c r="F56" s="95"/>
      <c r="G56" s="119"/>
      <c r="H56" s="119"/>
    </row>
    <row r="57" spans="1:8">
      <c r="A57" s="217" t="s">
        <v>158</v>
      </c>
      <c r="B57" s="94">
        <v>3000</v>
      </c>
      <c r="C57" s="94" t="s">
        <v>20</v>
      </c>
      <c r="D57" s="94">
        <v>1</v>
      </c>
      <c r="E57" s="95">
        <v>1000</v>
      </c>
      <c r="F57" s="95"/>
      <c r="G57" s="167"/>
      <c r="H57" s="167"/>
    </row>
    <row r="58" spans="1:8">
      <c r="A58" s="107" t="s">
        <v>381</v>
      </c>
      <c r="B58" s="94">
        <v>3000</v>
      </c>
      <c r="C58" s="93">
        <v>2000</v>
      </c>
      <c r="D58" s="93"/>
      <c r="E58" s="218"/>
      <c r="F58" s="218"/>
      <c r="G58" s="167"/>
      <c r="H58" s="119">
        <v>6000</v>
      </c>
    </row>
    <row r="59" spans="1:8">
      <c r="A59" s="220" t="s">
        <v>387</v>
      </c>
      <c r="B59" s="94">
        <v>3000</v>
      </c>
      <c r="C59" s="93">
        <v>2000</v>
      </c>
      <c r="D59" s="93"/>
      <c r="E59" s="218"/>
      <c r="F59" s="218"/>
      <c r="G59" s="167"/>
      <c r="H59" s="119">
        <v>6000</v>
      </c>
    </row>
    <row r="60" spans="1:8">
      <c r="A60" s="220" t="s">
        <v>386</v>
      </c>
      <c r="B60" s="94">
        <v>3000</v>
      </c>
      <c r="C60" s="93"/>
      <c r="D60" s="93">
        <v>1</v>
      </c>
      <c r="E60" s="218"/>
      <c r="F60" s="218"/>
      <c r="G60" s="167"/>
      <c r="H60" s="119">
        <v>6000</v>
      </c>
    </row>
    <row r="61" spans="1:8">
      <c r="A61" s="144" t="s">
        <v>357</v>
      </c>
      <c r="B61" s="94">
        <v>3000</v>
      </c>
      <c r="C61" s="93"/>
      <c r="D61" s="93">
        <v>1</v>
      </c>
      <c r="E61" s="218">
        <v>1000</v>
      </c>
      <c r="F61" s="218"/>
      <c r="G61" s="96"/>
      <c r="H61" s="96"/>
    </row>
    <row r="62" spans="1:8">
      <c r="A62" s="216" t="s">
        <v>69</v>
      </c>
      <c r="B62" s="93">
        <v>3000</v>
      </c>
      <c r="C62" s="94">
        <v>2000</v>
      </c>
      <c r="D62" s="94"/>
      <c r="E62" s="95">
        <v>1000</v>
      </c>
      <c r="F62" s="95"/>
      <c r="G62" s="96"/>
      <c r="H62" s="96"/>
    </row>
    <row r="63" spans="1:8">
      <c r="A63" s="144" t="s">
        <v>125</v>
      </c>
      <c r="B63" s="94">
        <v>3000</v>
      </c>
      <c r="C63" s="94"/>
      <c r="D63" s="94">
        <v>1</v>
      </c>
      <c r="E63" s="95">
        <v>1000</v>
      </c>
      <c r="F63" s="162"/>
      <c r="G63" s="164"/>
      <c r="H63" s="164"/>
    </row>
    <row r="64" spans="1:8">
      <c r="A64" s="216" t="s">
        <v>62</v>
      </c>
      <c r="B64" s="93">
        <v>3000</v>
      </c>
      <c r="C64" s="94"/>
      <c r="D64" s="94">
        <v>1</v>
      </c>
      <c r="E64" s="95">
        <v>1000</v>
      </c>
      <c r="F64" s="95"/>
      <c r="G64" s="164"/>
      <c r="H64" s="164"/>
    </row>
    <row r="65" spans="1:8">
      <c r="A65" s="144" t="s">
        <v>63</v>
      </c>
      <c r="B65" s="94">
        <v>3000</v>
      </c>
      <c r="C65" s="94">
        <v>2000</v>
      </c>
      <c r="D65" s="94" t="s">
        <v>20</v>
      </c>
      <c r="E65" s="95">
        <v>1000</v>
      </c>
      <c r="F65" s="95"/>
      <c r="G65" s="164"/>
      <c r="H65" s="164"/>
    </row>
    <row r="66" spans="1:8">
      <c r="A66" s="98"/>
      <c r="B66" s="111"/>
      <c r="C66" s="111"/>
      <c r="D66" s="114"/>
      <c r="E66" s="115"/>
      <c r="F66" s="115"/>
      <c r="G66" s="120"/>
      <c r="H66" s="120"/>
    </row>
    <row r="67" spans="1:8" ht="16.5" thickBot="1">
      <c r="A67" s="65" t="s">
        <v>20</v>
      </c>
      <c r="B67" s="112"/>
      <c r="C67" s="113"/>
      <c r="D67" s="113"/>
      <c r="E67" s="116"/>
      <c r="F67" s="116"/>
      <c r="G67" s="121"/>
      <c r="H67" s="121"/>
    </row>
    <row r="68" spans="1:8" ht="16.5" thickBot="1">
      <c r="A68" s="65" t="e">
        <f>SUM(#REF!,#REF!)</f>
        <v>#REF!</v>
      </c>
      <c r="B68" s="84">
        <f t="shared" ref="B68:H68" si="0">SUM(B5:B65)</f>
        <v>171000</v>
      </c>
      <c r="C68" s="84">
        <f t="shared" si="0"/>
        <v>62000</v>
      </c>
      <c r="D68" s="84">
        <f t="shared" si="0"/>
        <v>29</v>
      </c>
      <c r="E68" s="85">
        <f t="shared" si="0"/>
        <v>38000</v>
      </c>
      <c r="F68" s="85">
        <f t="shared" si="0"/>
        <v>20000</v>
      </c>
      <c r="G68" s="85">
        <f t="shared" si="0"/>
        <v>6000</v>
      </c>
      <c r="H68" s="86">
        <f t="shared" si="0"/>
        <v>84000</v>
      </c>
    </row>
    <row r="69" spans="1:8" ht="16.5" thickBot="1">
      <c r="A69" s="102" t="s">
        <v>12</v>
      </c>
      <c r="B69" s="563">
        <f>SUM(B68:C68)</f>
        <v>233000</v>
      </c>
      <c r="C69" s="564"/>
      <c r="D69" s="84"/>
      <c r="E69" s="565">
        <f>SUM(E68:F68:G68:G68:H68:H68)</f>
        <v>148000</v>
      </c>
      <c r="F69" s="566"/>
      <c r="G69" s="566"/>
      <c r="H69" s="567"/>
    </row>
    <row r="70" spans="1:8" ht="19.5" thickBot="1">
      <c r="A70" s="81" t="s">
        <v>20</v>
      </c>
      <c r="B70" s="568" t="s">
        <v>20</v>
      </c>
      <c r="C70" s="569"/>
      <c r="D70" s="82" t="s">
        <v>20</v>
      </c>
      <c r="E70" s="570" t="s">
        <v>160</v>
      </c>
      <c r="F70" s="571"/>
      <c r="G70" s="572"/>
      <c r="H70" s="573"/>
    </row>
    <row r="71" spans="1:8">
      <c r="B71" s="7"/>
    </row>
    <row r="72" spans="1:8">
      <c r="A72" s="556" t="s">
        <v>20</v>
      </c>
      <c r="B72" s="556"/>
      <c r="C72" s="556"/>
      <c r="D72" s="556"/>
      <c r="E72" s="556"/>
      <c r="F72" s="556"/>
      <c r="G72" s="556"/>
      <c r="H72" s="556"/>
    </row>
  </sheetData>
  <mergeCells count="8">
    <mergeCell ref="A72:H72"/>
    <mergeCell ref="A1:H1"/>
    <mergeCell ref="E2:F2"/>
    <mergeCell ref="G2:H2"/>
    <mergeCell ref="B69:C69"/>
    <mergeCell ref="E69:H69"/>
    <mergeCell ref="B70:C70"/>
    <mergeCell ref="E70:H70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D72A-37E5-40CD-BCE5-FC77FE27896C}">
  <dimension ref="A1:K33"/>
  <sheetViews>
    <sheetView workbookViewId="0">
      <selection activeCell="O29" sqref="O29"/>
    </sheetView>
  </sheetViews>
  <sheetFormatPr baseColWidth="10" defaultRowHeight="15.75"/>
  <cols>
    <col min="1" max="1" width="26.125" customWidth="1"/>
    <col min="2" max="2" width="7" customWidth="1"/>
    <col min="3" max="3" width="6.75" customWidth="1"/>
    <col min="4" max="4" width="7.125" customWidth="1"/>
    <col min="5" max="7" width="7.5" customWidth="1"/>
    <col min="8" max="8" width="7.875" customWidth="1"/>
  </cols>
  <sheetData>
    <row r="1" spans="1:11" ht="34.5" thickBot="1">
      <c r="A1" s="626" t="s">
        <v>935</v>
      </c>
      <c r="B1" s="558"/>
      <c r="C1" s="558"/>
      <c r="D1" s="558"/>
      <c r="E1" s="558"/>
      <c r="F1" s="558"/>
      <c r="G1" s="558"/>
      <c r="H1" s="559"/>
    </row>
    <row r="2" spans="1:11" ht="16.5" thickBot="1">
      <c r="A2" s="87" t="s">
        <v>697</v>
      </c>
      <c r="B2" s="665" t="s">
        <v>20</v>
      </c>
      <c r="C2" s="665"/>
      <c r="D2" s="560" t="s">
        <v>302</v>
      </c>
      <c r="E2" s="664"/>
      <c r="F2" s="560" t="s">
        <v>303</v>
      </c>
      <c r="G2" s="561"/>
      <c r="H2" s="664"/>
    </row>
    <row r="3" spans="1:11" ht="16.5" thickBot="1">
      <c r="A3" s="87" t="s">
        <v>938</v>
      </c>
      <c r="B3" s="7"/>
      <c r="C3" s="7"/>
      <c r="D3" s="513" t="s">
        <v>304</v>
      </c>
      <c r="E3" s="314" t="s">
        <v>305</v>
      </c>
      <c r="F3" s="560" t="s">
        <v>400</v>
      </c>
      <c r="G3" s="664"/>
      <c r="H3" s="314" t="s">
        <v>306</v>
      </c>
    </row>
    <row r="4" spans="1:11" ht="16.5" thickBot="1">
      <c r="A4" s="87" t="s">
        <v>943</v>
      </c>
      <c r="B4" s="88">
        <v>3000</v>
      </c>
      <c r="C4" s="5">
        <v>4000</v>
      </c>
      <c r="D4" s="197" t="s">
        <v>578</v>
      </c>
      <c r="E4" s="193" t="s">
        <v>578</v>
      </c>
      <c r="F4" s="194" t="s">
        <v>578</v>
      </c>
      <c r="G4" s="194" t="s">
        <v>939</v>
      </c>
      <c r="H4" s="194" t="s">
        <v>940</v>
      </c>
    </row>
    <row r="5" spans="1:11" ht="22.5" customHeight="1" thickBot="1">
      <c r="A5" s="148" t="s">
        <v>0</v>
      </c>
      <c r="B5" s="145" t="s">
        <v>18</v>
      </c>
      <c r="C5" s="145" t="s">
        <v>14</v>
      </c>
      <c r="D5" s="514">
        <v>4000</v>
      </c>
      <c r="E5" s="526">
        <v>1000</v>
      </c>
      <c r="F5" s="526">
        <v>4000</v>
      </c>
      <c r="G5" s="526">
        <v>5000</v>
      </c>
      <c r="H5" s="526">
        <v>2000</v>
      </c>
    </row>
    <row r="6" spans="1:11">
      <c r="A6" s="125" t="s">
        <v>317</v>
      </c>
      <c r="B6" s="110" t="s">
        <v>256</v>
      </c>
      <c r="C6" s="110" t="s">
        <v>256</v>
      </c>
      <c r="D6" s="110" t="s">
        <v>20</v>
      </c>
      <c r="E6" s="95" t="s">
        <v>20</v>
      </c>
      <c r="F6" s="95">
        <v>0</v>
      </c>
      <c r="G6" s="95" t="s">
        <v>256</v>
      </c>
      <c r="H6" s="95"/>
    </row>
    <row r="7" spans="1:11">
      <c r="A7" s="445" t="s">
        <v>96</v>
      </c>
      <c r="B7" s="192">
        <v>3000</v>
      </c>
      <c r="C7" s="192" t="s">
        <v>20</v>
      </c>
      <c r="D7" s="192">
        <v>4000</v>
      </c>
      <c r="E7" s="162" t="s">
        <v>20</v>
      </c>
      <c r="F7" s="162"/>
      <c r="G7" s="162"/>
      <c r="H7" s="162"/>
      <c r="K7" s="495"/>
    </row>
    <row r="8" spans="1:11">
      <c r="A8" s="445" t="s">
        <v>98</v>
      </c>
      <c r="B8" s="192">
        <v>3000</v>
      </c>
      <c r="C8" s="192" t="s">
        <v>20</v>
      </c>
      <c r="D8" s="192">
        <v>4000</v>
      </c>
      <c r="E8" s="162" t="s">
        <v>20</v>
      </c>
      <c r="F8" s="162"/>
      <c r="G8" s="162"/>
      <c r="H8" s="162"/>
    </row>
    <row r="9" spans="1:11">
      <c r="A9" s="445" t="s">
        <v>181</v>
      </c>
      <c r="B9" s="192"/>
      <c r="C9" s="192"/>
      <c r="D9" s="192"/>
      <c r="E9" s="162">
        <v>1000</v>
      </c>
      <c r="F9" s="162"/>
      <c r="G9" s="162"/>
      <c r="H9" s="162"/>
    </row>
    <row r="10" spans="1:11">
      <c r="A10" s="445" t="s">
        <v>74</v>
      </c>
      <c r="B10" s="192">
        <v>3000</v>
      </c>
      <c r="C10" s="192">
        <v>2000</v>
      </c>
      <c r="D10" s="192">
        <v>4000</v>
      </c>
      <c r="E10" s="162"/>
      <c r="F10" s="162"/>
      <c r="G10" s="162"/>
      <c r="H10" s="162"/>
    </row>
    <row r="11" spans="1:11">
      <c r="A11" s="445" t="s">
        <v>318</v>
      </c>
      <c r="B11" s="192">
        <v>3000</v>
      </c>
      <c r="C11" s="192"/>
      <c r="D11" s="192">
        <v>4000</v>
      </c>
      <c r="E11" s="162"/>
      <c r="F11" s="162"/>
      <c r="G11" s="162"/>
      <c r="H11" s="162"/>
    </row>
    <row r="12" spans="1:11">
      <c r="A12" s="446" t="s">
        <v>102</v>
      </c>
      <c r="B12" s="166">
        <v>3000</v>
      </c>
      <c r="C12" s="166">
        <v>2000</v>
      </c>
      <c r="D12" s="166">
        <v>4000</v>
      </c>
      <c r="E12" s="162" t="s">
        <v>20</v>
      </c>
      <c r="F12" s="162"/>
      <c r="G12" s="162"/>
      <c r="H12" s="162"/>
    </row>
    <row r="13" spans="1:11">
      <c r="A13" s="446" t="s">
        <v>33</v>
      </c>
      <c r="B13" s="166">
        <v>3000</v>
      </c>
      <c r="C13" s="166">
        <v>2000</v>
      </c>
      <c r="D13" s="166">
        <v>4000</v>
      </c>
      <c r="E13" s="162" t="s">
        <v>20</v>
      </c>
      <c r="F13" s="162"/>
      <c r="G13" s="162"/>
      <c r="H13" s="162"/>
    </row>
    <row r="14" spans="1:11">
      <c r="A14" s="446" t="s">
        <v>137</v>
      </c>
      <c r="B14" s="166">
        <v>3000</v>
      </c>
      <c r="C14" s="166">
        <v>2000</v>
      </c>
      <c r="D14" s="166"/>
      <c r="E14" s="162">
        <v>1000</v>
      </c>
      <c r="F14" s="162" t="s">
        <v>20</v>
      </c>
      <c r="G14" s="162"/>
      <c r="H14" s="162" t="s">
        <v>20</v>
      </c>
    </row>
    <row r="15" spans="1:11">
      <c r="A15" s="446" t="s">
        <v>312</v>
      </c>
      <c r="B15" s="166"/>
      <c r="C15" s="166"/>
      <c r="D15" s="166"/>
      <c r="E15" s="162"/>
      <c r="F15" s="162">
        <v>4000</v>
      </c>
      <c r="G15" s="162">
        <v>5000</v>
      </c>
      <c r="H15" s="162"/>
    </row>
    <row r="16" spans="1:11">
      <c r="A16" s="446" t="s">
        <v>209</v>
      </c>
      <c r="B16" s="166"/>
      <c r="C16" s="166"/>
      <c r="D16" s="166"/>
      <c r="E16" s="162">
        <v>1000</v>
      </c>
      <c r="F16" s="162"/>
      <c r="G16" s="162"/>
      <c r="H16" s="162"/>
    </row>
    <row r="17" spans="1:11">
      <c r="A17" s="446" t="s">
        <v>313</v>
      </c>
      <c r="B17" s="166">
        <v>3000</v>
      </c>
      <c r="C17" s="166">
        <v>2000</v>
      </c>
      <c r="D17" s="166"/>
      <c r="E17" s="162"/>
      <c r="F17" s="162">
        <v>4000</v>
      </c>
      <c r="G17" s="162">
        <v>5000</v>
      </c>
      <c r="H17" s="162"/>
    </row>
    <row r="18" spans="1:11">
      <c r="A18" s="446" t="s">
        <v>45</v>
      </c>
      <c r="B18" s="166">
        <v>3000</v>
      </c>
      <c r="C18" s="166" t="s">
        <v>20</v>
      </c>
      <c r="D18" s="166">
        <v>4000</v>
      </c>
      <c r="E18" s="162" t="s">
        <v>20</v>
      </c>
      <c r="F18" s="162"/>
      <c r="G18" s="162"/>
      <c r="H18" s="162"/>
    </row>
    <row r="19" spans="1:11">
      <c r="A19" s="446" t="s">
        <v>200</v>
      </c>
      <c r="B19" s="166">
        <v>3000</v>
      </c>
      <c r="C19" s="166" t="s">
        <v>20</v>
      </c>
      <c r="D19" s="166">
        <v>4000</v>
      </c>
      <c r="E19" s="162" t="s">
        <v>20</v>
      </c>
      <c r="F19" s="162"/>
      <c r="G19" s="162"/>
      <c r="H19" s="162"/>
    </row>
    <row r="20" spans="1:11">
      <c r="A20" s="446" t="s">
        <v>308</v>
      </c>
      <c r="B20" s="166">
        <v>3000</v>
      </c>
      <c r="C20" s="166" t="s">
        <v>2</v>
      </c>
      <c r="D20" s="166">
        <v>4000</v>
      </c>
      <c r="E20" s="162" t="s">
        <v>20</v>
      </c>
      <c r="F20" s="162"/>
      <c r="G20" s="162"/>
      <c r="H20" s="162"/>
    </row>
    <row r="21" spans="1:11">
      <c r="A21" s="447" t="s">
        <v>309</v>
      </c>
      <c r="B21" s="448">
        <v>3000</v>
      </c>
      <c r="C21" s="166">
        <v>2000</v>
      </c>
      <c r="D21" s="166">
        <v>4000</v>
      </c>
      <c r="E21" s="162"/>
      <c r="F21" s="162"/>
      <c r="G21" s="162" t="s">
        <v>20</v>
      </c>
      <c r="H21" s="162"/>
    </row>
    <row r="22" spans="1:11">
      <c r="A22" s="447" t="s">
        <v>310</v>
      </c>
      <c r="B22" s="448">
        <v>3000</v>
      </c>
      <c r="C22" s="166">
        <v>2000</v>
      </c>
      <c r="D22" s="166">
        <v>4000</v>
      </c>
      <c r="E22" s="162"/>
      <c r="F22" s="162"/>
      <c r="G22" s="162" t="s">
        <v>20</v>
      </c>
      <c r="H22" s="162"/>
    </row>
    <row r="23" spans="1:11">
      <c r="A23" s="447" t="s">
        <v>311</v>
      </c>
      <c r="B23" s="448" t="s">
        <v>20</v>
      </c>
      <c r="C23" s="166"/>
      <c r="D23" s="166"/>
      <c r="E23" s="162">
        <v>1000</v>
      </c>
      <c r="F23" s="162"/>
      <c r="G23" s="162"/>
      <c r="H23" s="162"/>
    </row>
    <row r="24" spans="1:11">
      <c r="A24" s="447" t="s">
        <v>138</v>
      </c>
      <c r="B24" s="448">
        <v>3000</v>
      </c>
      <c r="C24" s="166"/>
      <c r="D24" s="166">
        <v>4000</v>
      </c>
      <c r="E24" s="162"/>
      <c r="F24" s="162"/>
      <c r="G24" s="162"/>
      <c r="H24" s="162"/>
    </row>
    <row r="25" spans="1:11">
      <c r="A25" s="447" t="s">
        <v>314</v>
      </c>
      <c r="B25" s="448">
        <v>3000</v>
      </c>
      <c r="C25" s="166">
        <v>2000</v>
      </c>
      <c r="D25" s="166"/>
      <c r="E25" s="162"/>
      <c r="F25" s="162">
        <v>4000</v>
      </c>
      <c r="G25" s="162">
        <v>5000</v>
      </c>
      <c r="H25" s="162"/>
    </row>
    <row r="26" spans="1:11">
      <c r="A26" s="528" t="s">
        <v>187</v>
      </c>
      <c r="B26" s="448"/>
      <c r="C26" s="166">
        <v>2000</v>
      </c>
      <c r="D26" s="166"/>
      <c r="E26" s="162"/>
      <c r="F26" s="162">
        <v>4000</v>
      </c>
      <c r="G26" s="162">
        <v>5000</v>
      </c>
      <c r="H26" s="162" t="s">
        <v>20</v>
      </c>
      <c r="K26" s="527"/>
    </row>
    <row r="27" spans="1:11">
      <c r="A27" s="98"/>
      <c r="B27" s="111" t="s">
        <v>20</v>
      </c>
      <c r="C27" s="111" t="s">
        <v>20</v>
      </c>
      <c r="D27" s="114"/>
      <c r="E27" s="115" t="s">
        <v>20</v>
      </c>
      <c r="F27" s="115"/>
      <c r="G27" s="115"/>
      <c r="H27" s="115"/>
    </row>
    <row r="28" spans="1:11" ht="16.5" thickBot="1">
      <c r="A28" s="65" t="s">
        <v>20</v>
      </c>
      <c r="B28" s="112"/>
      <c r="C28" s="113"/>
      <c r="D28" s="113"/>
      <c r="E28" s="116"/>
      <c r="F28" s="116"/>
      <c r="G28" s="116"/>
      <c r="H28" s="116"/>
    </row>
    <row r="29" spans="1:11" ht="16.5" thickBot="1">
      <c r="A29" s="65"/>
      <c r="B29" s="84">
        <f>SUM(B6:B26)</f>
        <v>45000</v>
      </c>
      <c r="C29" s="84">
        <f>SUM(C6:C26)</f>
        <v>18000</v>
      </c>
      <c r="D29" s="84">
        <f xml:space="preserve"> SUM(D6:D26)</f>
        <v>48000</v>
      </c>
      <c r="E29" s="85">
        <f>SUM(E6:E26)</f>
        <v>4000</v>
      </c>
      <c r="F29" s="85">
        <f>SUM(F6:F26)</f>
        <v>16000</v>
      </c>
      <c r="G29" s="85">
        <f>SUM(G6:G26)</f>
        <v>20000</v>
      </c>
      <c r="H29" s="86">
        <f>SUM(H6:H26)</f>
        <v>0</v>
      </c>
    </row>
    <row r="30" spans="1:11" ht="16.5" thickBot="1">
      <c r="A30" s="451" t="s">
        <v>942</v>
      </c>
      <c r="B30" s="717">
        <f>(D29+E29+F29)</f>
        <v>68000</v>
      </c>
      <c r="C30" s="718"/>
      <c r="D30" s="718"/>
      <c r="E30" s="718"/>
      <c r="F30" s="718"/>
      <c r="G30" s="718"/>
      <c r="H30" s="719"/>
    </row>
    <row r="31" spans="1:11" ht="16.5" thickBot="1">
      <c r="A31" s="452" t="s">
        <v>941</v>
      </c>
      <c r="B31" s="717">
        <f xml:space="preserve"> (B29+C29+G29+H29)</f>
        <v>83000</v>
      </c>
      <c r="C31" s="718"/>
      <c r="D31" s="718"/>
      <c r="E31" s="718"/>
      <c r="F31" s="718"/>
      <c r="G31" s="718"/>
      <c r="H31" s="719"/>
    </row>
    <row r="32" spans="1:11">
      <c r="B32" s="7"/>
    </row>
    <row r="33" spans="1:8">
      <c r="A33" s="556" t="s">
        <v>20</v>
      </c>
      <c r="B33" s="556"/>
      <c r="C33" s="556"/>
      <c r="D33" s="556"/>
      <c r="E33" s="556"/>
      <c r="F33" s="556"/>
      <c r="G33" s="556"/>
      <c r="H33" s="556"/>
    </row>
  </sheetData>
  <mergeCells count="8">
    <mergeCell ref="A33:H33"/>
    <mergeCell ref="A1:H1"/>
    <mergeCell ref="B2:C2"/>
    <mergeCell ref="D2:E2"/>
    <mergeCell ref="F2:H2"/>
    <mergeCell ref="F3:G3"/>
    <mergeCell ref="B30:H30"/>
    <mergeCell ref="B31:H3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F87A-165E-4CD6-ADA0-3CC3E9AC7A92}">
  <dimension ref="A1:I74"/>
  <sheetViews>
    <sheetView workbookViewId="0">
      <selection activeCell="L6" sqref="L6"/>
    </sheetView>
  </sheetViews>
  <sheetFormatPr baseColWidth="10" defaultRowHeight="15.75"/>
  <cols>
    <col min="1" max="1" width="14" customWidth="1"/>
    <col min="2" max="2" width="7" customWidth="1"/>
    <col min="3" max="3" width="6.5" customWidth="1"/>
    <col min="4" max="4" width="7" customWidth="1"/>
    <col min="5" max="5" width="5.875" customWidth="1"/>
    <col min="6" max="6" width="7.25" customWidth="1"/>
    <col min="7" max="7" width="7.375" customWidth="1"/>
    <col min="8" max="8" width="6.875" customWidth="1"/>
    <col min="9" max="9" width="7.75" customWidth="1"/>
  </cols>
  <sheetData>
    <row r="1" spans="1:9" ht="29.25" thickBot="1">
      <c r="A1" s="557" t="s">
        <v>936</v>
      </c>
      <c r="B1" s="669"/>
      <c r="C1" s="669"/>
      <c r="D1" s="669"/>
      <c r="E1" s="669"/>
      <c r="F1" s="669"/>
      <c r="G1" s="669"/>
      <c r="H1" s="669"/>
      <c r="I1" s="670"/>
    </row>
    <row r="2" spans="1:9" ht="16.5" thickBot="1">
      <c r="A2" s="87" t="s">
        <v>576</v>
      </c>
      <c r="B2" s="7"/>
      <c r="C2" s="1"/>
      <c r="D2" s="645" t="s">
        <v>172</v>
      </c>
      <c r="E2" s="646"/>
      <c r="F2" s="646"/>
      <c r="G2" s="634" t="s">
        <v>173</v>
      </c>
      <c r="H2" s="635"/>
      <c r="I2" s="636"/>
    </row>
    <row r="3" spans="1:9" ht="16.5" thickBot="1">
      <c r="A3" s="87" t="s">
        <v>695</v>
      </c>
      <c r="B3" s="7"/>
      <c r="C3" s="1"/>
      <c r="D3" s="330" t="s">
        <v>445</v>
      </c>
      <c r="E3" s="632" t="s">
        <v>570</v>
      </c>
      <c r="F3" s="652"/>
      <c r="G3" s="331" t="s">
        <v>445</v>
      </c>
      <c r="H3" s="634" t="s">
        <v>570</v>
      </c>
      <c r="I3" s="636"/>
    </row>
    <row r="4" spans="1:9" ht="16.5" thickBot="1">
      <c r="A4" s="87" t="s">
        <v>20</v>
      </c>
      <c r="B4" s="7">
        <v>3000</v>
      </c>
      <c r="C4" s="1">
        <v>4000</v>
      </c>
      <c r="D4" s="330" t="s">
        <v>578</v>
      </c>
      <c r="E4" s="333" t="s">
        <v>578</v>
      </c>
      <c r="F4" s="334" t="s">
        <v>571</v>
      </c>
      <c r="G4" s="331" t="s">
        <v>578</v>
      </c>
      <c r="H4" s="335" t="s">
        <v>578</v>
      </c>
      <c r="I4" s="411" t="s">
        <v>571</v>
      </c>
    </row>
    <row r="5" spans="1:9" ht="16.5" thickBot="1">
      <c r="A5" s="327" t="s">
        <v>572</v>
      </c>
      <c r="B5" s="337" t="s">
        <v>18</v>
      </c>
      <c r="C5" s="333" t="s">
        <v>14</v>
      </c>
      <c r="D5" s="127">
        <v>2000</v>
      </c>
      <c r="E5" s="127">
        <v>2000</v>
      </c>
      <c r="F5" s="413">
        <v>4000</v>
      </c>
      <c r="G5" s="127">
        <v>2000</v>
      </c>
      <c r="H5" s="269">
        <v>2000</v>
      </c>
      <c r="I5" s="127">
        <v>4000</v>
      </c>
    </row>
    <row r="6" spans="1:9">
      <c r="A6" s="515" t="s">
        <v>671</v>
      </c>
      <c r="B6" s="516">
        <v>3000</v>
      </c>
      <c r="C6" s="516">
        <v>2000</v>
      </c>
      <c r="D6" s="385">
        <v>2000</v>
      </c>
      <c r="E6" s="385"/>
      <c r="F6" s="385"/>
      <c r="G6" s="339"/>
      <c r="H6" s="363" t="s">
        <v>20</v>
      </c>
      <c r="I6" s="188" t="s">
        <v>20</v>
      </c>
    </row>
    <row r="7" spans="1:9">
      <c r="A7" s="515" t="s">
        <v>670</v>
      </c>
      <c r="B7" s="516">
        <v>3000</v>
      </c>
      <c r="C7" s="516">
        <v>2000</v>
      </c>
      <c r="D7" s="385">
        <v>2000</v>
      </c>
      <c r="E7" s="385"/>
      <c r="F7" s="385"/>
      <c r="G7" s="339"/>
      <c r="H7" s="363"/>
      <c r="I7" s="188"/>
    </row>
    <row r="8" spans="1:9">
      <c r="A8" s="515" t="s">
        <v>21</v>
      </c>
      <c r="B8" s="516">
        <v>3000</v>
      </c>
      <c r="C8" s="516" t="s">
        <v>20</v>
      </c>
      <c r="D8" s="385">
        <v>2000</v>
      </c>
      <c r="E8" s="385"/>
      <c r="F8" s="385"/>
      <c r="G8" s="339"/>
      <c r="H8" s="363"/>
      <c r="I8" s="188"/>
    </row>
    <row r="9" spans="1:9">
      <c r="A9" s="515" t="s">
        <v>585</v>
      </c>
      <c r="B9" s="516">
        <v>3000</v>
      </c>
      <c r="C9" s="516"/>
      <c r="D9" s="385">
        <v>2000</v>
      </c>
      <c r="E9" s="385"/>
      <c r="F9" s="385"/>
      <c r="G9" s="339"/>
      <c r="H9" s="363"/>
      <c r="I9" s="188"/>
    </row>
    <row r="10" spans="1:9">
      <c r="A10" s="515" t="s">
        <v>883</v>
      </c>
      <c r="B10" s="516">
        <v>3000</v>
      </c>
      <c r="C10" s="516"/>
      <c r="D10" s="385"/>
      <c r="E10" s="385"/>
      <c r="F10" s="385"/>
      <c r="G10" s="339">
        <v>2000</v>
      </c>
      <c r="H10" s="339" t="s">
        <v>20</v>
      </c>
      <c r="I10" s="188" t="s">
        <v>20</v>
      </c>
    </row>
    <row r="11" spans="1:9">
      <c r="A11" s="515" t="s">
        <v>106</v>
      </c>
      <c r="B11" s="516">
        <v>3000</v>
      </c>
      <c r="C11" s="516">
        <v>2000</v>
      </c>
      <c r="D11" s="385" t="s">
        <v>20</v>
      </c>
      <c r="E11" s="385"/>
      <c r="F11" s="385"/>
      <c r="G11" s="339">
        <v>2000</v>
      </c>
      <c r="H11" s="339" t="s">
        <v>20</v>
      </c>
      <c r="I11" s="188"/>
    </row>
    <row r="12" spans="1:9">
      <c r="A12" s="515" t="s">
        <v>24</v>
      </c>
      <c r="B12" s="516">
        <v>3000</v>
      </c>
      <c r="C12" s="516">
        <v>2000</v>
      </c>
      <c r="D12" s="385" t="s">
        <v>20</v>
      </c>
      <c r="E12" s="385"/>
      <c r="F12" s="385"/>
      <c r="G12" s="339">
        <v>2000</v>
      </c>
      <c r="H12" s="339" t="s">
        <v>20</v>
      </c>
      <c r="I12" s="188" t="s">
        <v>20</v>
      </c>
    </row>
    <row r="13" spans="1:9">
      <c r="A13" s="515" t="s">
        <v>98</v>
      </c>
      <c r="B13" s="516">
        <v>3000</v>
      </c>
      <c r="C13" s="516"/>
      <c r="D13" s="385">
        <v>2000</v>
      </c>
      <c r="E13" s="385"/>
      <c r="F13" s="385"/>
      <c r="G13" s="339"/>
      <c r="H13" s="339"/>
      <c r="I13" s="188"/>
    </row>
    <row r="14" spans="1:9">
      <c r="A14" s="517" t="s">
        <v>619</v>
      </c>
      <c r="B14" s="518" t="s">
        <v>20</v>
      </c>
      <c r="C14" s="518">
        <v>2000</v>
      </c>
      <c r="D14" s="190">
        <v>2000</v>
      </c>
      <c r="E14" s="190"/>
      <c r="F14" s="190"/>
      <c r="G14" s="188"/>
      <c r="H14" s="364"/>
      <c r="I14" s="188"/>
    </row>
    <row r="15" spans="1:9">
      <c r="A15" s="517" t="s">
        <v>758</v>
      </c>
      <c r="B15" s="518" t="s">
        <v>20</v>
      </c>
      <c r="C15" s="518">
        <v>2000</v>
      </c>
      <c r="D15" s="190">
        <v>2000</v>
      </c>
      <c r="E15" s="190"/>
      <c r="F15" s="190"/>
      <c r="G15" s="188"/>
      <c r="H15" s="365"/>
      <c r="I15" s="188"/>
    </row>
    <row r="16" spans="1:9">
      <c r="A16" s="519" t="s">
        <v>111</v>
      </c>
      <c r="B16" s="518">
        <v>3000</v>
      </c>
      <c r="C16" s="518" t="s">
        <v>20</v>
      </c>
      <c r="D16" s="190">
        <v>2000</v>
      </c>
      <c r="E16" s="190"/>
      <c r="F16" s="190"/>
      <c r="G16" s="188"/>
      <c r="H16" s="365"/>
      <c r="I16" s="188"/>
    </row>
    <row r="17" spans="1:9">
      <c r="A17" s="519" t="s">
        <v>772</v>
      </c>
      <c r="B17" s="518"/>
      <c r="C17" s="518" t="s">
        <v>20</v>
      </c>
      <c r="D17" s="190">
        <v>2000</v>
      </c>
      <c r="E17" s="190"/>
      <c r="F17" s="190"/>
      <c r="G17" s="188"/>
      <c r="H17" s="365"/>
      <c r="I17" s="188"/>
    </row>
    <row r="18" spans="1:9">
      <c r="A18" s="519" t="s">
        <v>184</v>
      </c>
      <c r="B18" s="518">
        <v>3000</v>
      </c>
      <c r="C18" s="518">
        <v>2000</v>
      </c>
      <c r="D18" s="190"/>
      <c r="E18" s="190"/>
      <c r="F18" s="190"/>
      <c r="G18" s="188">
        <v>2000</v>
      </c>
      <c r="H18" s="340" t="s">
        <v>20</v>
      </c>
      <c r="I18" s="188" t="s">
        <v>20</v>
      </c>
    </row>
    <row r="19" spans="1:9">
      <c r="A19" s="519" t="s">
        <v>99</v>
      </c>
      <c r="B19" s="518">
        <v>3000</v>
      </c>
      <c r="C19" s="518" t="s">
        <v>20</v>
      </c>
      <c r="D19" s="190">
        <v>2000</v>
      </c>
      <c r="E19" s="190"/>
      <c r="F19" s="190"/>
      <c r="G19" s="364" t="s">
        <v>20</v>
      </c>
      <c r="H19" s="365"/>
      <c r="I19" s="188"/>
    </row>
    <row r="20" spans="1:9">
      <c r="A20" s="520" t="s">
        <v>617</v>
      </c>
      <c r="B20" s="344">
        <v>3000</v>
      </c>
      <c r="C20" s="344">
        <v>2000</v>
      </c>
      <c r="D20" s="190">
        <v>2000</v>
      </c>
      <c r="E20" s="190"/>
      <c r="F20" s="190"/>
      <c r="G20" s="364"/>
      <c r="H20" s="365"/>
      <c r="I20" s="188"/>
    </row>
    <row r="21" spans="1:9">
      <c r="A21" s="520" t="s">
        <v>743</v>
      </c>
      <c r="B21" s="344">
        <v>3000</v>
      </c>
      <c r="C21" s="344">
        <v>2000</v>
      </c>
      <c r="D21" s="190">
        <v>2000</v>
      </c>
      <c r="E21" s="190"/>
      <c r="F21" s="190"/>
      <c r="G21" s="364"/>
      <c r="H21" s="365"/>
      <c r="I21" s="188"/>
    </row>
    <row r="22" spans="1:9">
      <c r="A22" s="520" t="s">
        <v>587</v>
      </c>
      <c r="B22" s="344">
        <v>3000</v>
      </c>
      <c r="C22" s="344">
        <v>2000</v>
      </c>
      <c r="D22" s="190">
        <v>2000</v>
      </c>
      <c r="E22" s="190"/>
      <c r="F22" s="190"/>
      <c r="G22" s="364"/>
      <c r="H22" s="365"/>
      <c r="I22" s="188"/>
    </row>
    <row r="23" spans="1:9">
      <c r="A23" s="520" t="s">
        <v>756</v>
      </c>
      <c r="B23" s="344">
        <v>3000</v>
      </c>
      <c r="C23" s="344">
        <v>2000</v>
      </c>
      <c r="D23" s="190" t="s">
        <v>20</v>
      </c>
      <c r="E23" s="190"/>
      <c r="F23" s="190"/>
      <c r="G23" s="188" t="s">
        <v>20</v>
      </c>
      <c r="H23" s="340">
        <v>2000</v>
      </c>
      <c r="I23" s="188">
        <v>4000</v>
      </c>
    </row>
    <row r="24" spans="1:9">
      <c r="A24" s="520" t="s">
        <v>613</v>
      </c>
      <c r="B24" s="344">
        <v>3000</v>
      </c>
      <c r="C24" s="344" t="s">
        <v>20</v>
      </c>
      <c r="D24" s="190">
        <v>2000</v>
      </c>
      <c r="E24" s="190"/>
      <c r="F24" s="190"/>
      <c r="G24" s="188"/>
      <c r="H24" s="340"/>
      <c r="I24" s="188"/>
    </row>
    <row r="25" spans="1:9">
      <c r="A25" s="520" t="s">
        <v>890</v>
      </c>
      <c r="B25" s="344"/>
      <c r="C25" s="344">
        <v>2000</v>
      </c>
      <c r="D25" s="190">
        <v>2000</v>
      </c>
      <c r="E25" s="190"/>
      <c r="F25" s="190"/>
      <c r="G25" s="188"/>
      <c r="H25" s="340"/>
      <c r="I25" s="188"/>
    </row>
    <row r="26" spans="1:9">
      <c r="A26" s="520" t="s">
        <v>95</v>
      </c>
      <c r="B26" s="344">
        <v>3000</v>
      </c>
      <c r="C26" s="344"/>
      <c r="D26" s="190">
        <v>2000</v>
      </c>
      <c r="E26" s="190"/>
      <c r="F26" s="190"/>
      <c r="G26" s="188"/>
      <c r="H26" s="340"/>
      <c r="I26" s="188"/>
    </row>
    <row r="27" spans="1:9">
      <c r="A27" s="520" t="s">
        <v>516</v>
      </c>
      <c r="B27" s="344">
        <v>3000</v>
      </c>
      <c r="C27" s="344">
        <v>2000</v>
      </c>
      <c r="D27" s="190">
        <v>2000</v>
      </c>
      <c r="E27" s="190"/>
      <c r="F27" s="190"/>
      <c r="G27" s="188"/>
      <c r="H27" s="340"/>
      <c r="I27" s="188"/>
    </row>
    <row r="28" spans="1:9">
      <c r="A28" s="520" t="s">
        <v>33</v>
      </c>
      <c r="B28" s="344">
        <v>3000</v>
      </c>
      <c r="C28" s="344">
        <v>2000</v>
      </c>
      <c r="D28" s="190">
        <v>2000</v>
      </c>
      <c r="E28" s="190"/>
      <c r="F28" s="190"/>
      <c r="G28" s="188"/>
      <c r="H28" s="365"/>
      <c r="I28" s="188"/>
    </row>
    <row r="29" spans="1:9">
      <c r="A29" s="520" t="s">
        <v>171</v>
      </c>
      <c r="B29" s="344">
        <v>3000</v>
      </c>
      <c r="C29" s="344" t="s">
        <v>20</v>
      </c>
      <c r="D29" s="190">
        <v>2000</v>
      </c>
      <c r="E29" s="190"/>
      <c r="F29" s="190"/>
      <c r="G29" s="188"/>
      <c r="H29" s="365"/>
      <c r="I29" s="188"/>
    </row>
    <row r="30" spans="1:9">
      <c r="A30" s="520" t="s">
        <v>891</v>
      </c>
      <c r="B30" s="344">
        <v>3000</v>
      </c>
      <c r="C30" s="344">
        <v>2000</v>
      </c>
      <c r="D30" s="190">
        <v>2000</v>
      </c>
      <c r="E30" s="190"/>
      <c r="F30" s="190"/>
      <c r="G30" s="188"/>
      <c r="H30" s="365"/>
      <c r="I30" s="188"/>
    </row>
    <row r="31" spans="1:9">
      <c r="A31" s="520" t="s">
        <v>276</v>
      </c>
      <c r="B31" s="344"/>
      <c r="C31" s="344">
        <v>2000</v>
      </c>
      <c r="D31" s="190"/>
      <c r="E31" s="190">
        <v>2000</v>
      </c>
      <c r="F31" s="190">
        <v>4000</v>
      </c>
      <c r="G31" s="188"/>
      <c r="H31" s="340"/>
      <c r="I31" s="188"/>
    </row>
    <row r="32" spans="1:9">
      <c r="A32" s="520" t="s">
        <v>45</v>
      </c>
      <c r="B32" s="344">
        <v>3000</v>
      </c>
      <c r="C32" s="344"/>
      <c r="D32" s="190">
        <v>2000</v>
      </c>
      <c r="E32" s="190"/>
      <c r="F32" s="190"/>
      <c r="G32" s="188"/>
      <c r="H32" s="340"/>
      <c r="I32" s="188"/>
    </row>
    <row r="33" spans="1:9">
      <c r="A33" s="520" t="s">
        <v>42</v>
      </c>
      <c r="B33" s="344">
        <v>3000</v>
      </c>
      <c r="C33" s="344">
        <v>2000</v>
      </c>
      <c r="D33" s="190">
        <v>2000</v>
      </c>
      <c r="E33" s="190"/>
      <c r="F33" s="190"/>
      <c r="G33" s="188"/>
      <c r="H33" s="340"/>
      <c r="I33" s="188"/>
    </row>
    <row r="34" spans="1:9">
      <c r="A34" s="520" t="s">
        <v>718</v>
      </c>
      <c r="B34" s="344">
        <v>3000</v>
      </c>
      <c r="C34" s="344">
        <v>2000</v>
      </c>
      <c r="D34" s="190" t="s">
        <v>20</v>
      </c>
      <c r="E34" s="190"/>
      <c r="F34" s="190"/>
      <c r="G34" s="188"/>
      <c r="H34" s="340"/>
      <c r="I34" s="188"/>
    </row>
    <row r="35" spans="1:9">
      <c r="A35" s="520" t="s">
        <v>46</v>
      </c>
      <c r="B35" s="344">
        <v>3000</v>
      </c>
      <c r="C35" s="344" t="s">
        <v>20</v>
      </c>
      <c r="D35" s="190">
        <v>2000</v>
      </c>
      <c r="E35" s="190"/>
      <c r="F35" s="190"/>
      <c r="G35" s="188"/>
      <c r="H35" s="340"/>
      <c r="I35" s="188"/>
    </row>
    <row r="36" spans="1:9">
      <c r="A36" s="520" t="s">
        <v>888</v>
      </c>
      <c r="B36" s="344">
        <v>3000</v>
      </c>
      <c r="C36" s="344">
        <v>2000</v>
      </c>
      <c r="D36" s="190">
        <v>2000</v>
      </c>
      <c r="E36" s="190"/>
      <c r="F36" s="190"/>
      <c r="G36" s="188"/>
      <c r="H36" s="340"/>
      <c r="I36" s="188"/>
    </row>
    <row r="37" spans="1:9">
      <c r="A37" s="520" t="s">
        <v>47</v>
      </c>
      <c r="B37" s="344">
        <v>3000</v>
      </c>
      <c r="C37" s="344">
        <v>2000</v>
      </c>
      <c r="D37" s="190">
        <v>2000</v>
      </c>
      <c r="E37" s="190"/>
      <c r="F37" s="190"/>
      <c r="G37" s="188"/>
      <c r="H37" s="340"/>
      <c r="I37" s="188"/>
    </row>
    <row r="38" spans="1:9">
      <c r="A38" s="520" t="s">
        <v>48</v>
      </c>
      <c r="B38" s="344">
        <v>3000</v>
      </c>
      <c r="C38" s="344">
        <v>2000</v>
      </c>
      <c r="D38" s="190">
        <v>2000</v>
      </c>
      <c r="E38" s="190"/>
      <c r="F38" s="190"/>
      <c r="G38" s="188"/>
      <c r="H38" s="340"/>
      <c r="I38" s="188"/>
    </row>
    <row r="39" spans="1:9">
      <c r="A39" s="520" t="s">
        <v>139</v>
      </c>
      <c r="B39" s="344">
        <v>3000</v>
      </c>
      <c r="C39" s="344"/>
      <c r="D39" s="190">
        <v>2000</v>
      </c>
      <c r="E39" s="190"/>
      <c r="F39" s="190"/>
      <c r="G39" s="188"/>
      <c r="H39" s="340"/>
      <c r="I39" s="188"/>
    </row>
    <row r="40" spans="1:9">
      <c r="A40" s="520" t="s">
        <v>611</v>
      </c>
      <c r="B40" s="344">
        <v>3000</v>
      </c>
      <c r="C40" s="344">
        <v>2000</v>
      </c>
      <c r="D40" s="190">
        <v>2000</v>
      </c>
      <c r="E40" s="190"/>
      <c r="F40" s="190"/>
      <c r="G40" s="188"/>
      <c r="H40" s="340"/>
      <c r="I40" s="188"/>
    </row>
    <row r="41" spans="1:9">
      <c r="A41" s="520" t="s">
        <v>588</v>
      </c>
      <c r="B41" s="344" t="s">
        <v>20</v>
      </c>
      <c r="C41" s="344">
        <v>2000</v>
      </c>
      <c r="D41" s="190">
        <v>2000</v>
      </c>
      <c r="E41" s="190"/>
      <c r="F41" s="190"/>
      <c r="G41" s="188"/>
      <c r="H41" s="340"/>
      <c r="I41" s="188"/>
    </row>
    <row r="42" spans="1:9">
      <c r="A42" s="520" t="s">
        <v>593</v>
      </c>
      <c r="B42" s="344" t="s">
        <v>20</v>
      </c>
      <c r="C42" s="344">
        <v>2000</v>
      </c>
      <c r="D42" s="190">
        <v>2000</v>
      </c>
      <c r="E42" s="190"/>
      <c r="F42" s="190"/>
      <c r="G42" s="188"/>
      <c r="H42" s="340"/>
      <c r="I42" s="188"/>
    </row>
    <row r="43" spans="1:9">
      <c r="A43" s="521" t="s">
        <v>776</v>
      </c>
      <c r="B43" s="344">
        <v>3000</v>
      </c>
      <c r="C43" s="344"/>
      <c r="D43" s="190"/>
      <c r="E43" s="190"/>
      <c r="F43" s="190"/>
      <c r="G43" s="188"/>
      <c r="H43" s="340">
        <v>2000</v>
      </c>
      <c r="I43" s="188">
        <v>4000</v>
      </c>
    </row>
    <row r="44" spans="1:9">
      <c r="A44" s="521" t="s">
        <v>885</v>
      </c>
      <c r="B44" s="344">
        <v>3000</v>
      </c>
      <c r="C44" s="344"/>
      <c r="D44" s="190">
        <v>2000</v>
      </c>
      <c r="E44" s="190"/>
      <c r="F44" s="190"/>
      <c r="G44" s="188"/>
      <c r="H44" s="340"/>
      <c r="I44" s="188"/>
    </row>
    <row r="45" spans="1:9">
      <c r="A45" s="521" t="s">
        <v>775</v>
      </c>
      <c r="B45" s="344">
        <v>3000</v>
      </c>
      <c r="C45" s="344"/>
      <c r="D45" s="190">
        <v>2000</v>
      </c>
      <c r="E45" s="190"/>
      <c r="F45" s="190"/>
      <c r="G45" s="188"/>
      <c r="H45" s="340"/>
      <c r="I45" s="188"/>
    </row>
    <row r="46" spans="1:9">
      <c r="A46" s="521" t="s">
        <v>163</v>
      </c>
      <c r="B46" s="344"/>
      <c r="C46" s="344">
        <v>2000</v>
      </c>
      <c r="D46" s="190">
        <v>2000</v>
      </c>
      <c r="E46" s="190"/>
      <c r="F46" s="190"/>
      <c r="G46" s="188"/>
      <c r="H46" s="340"/>
      <c r="I46" s="188"/>
    </row>
    <row r="47" spans="1:9">
      <c r="A47" s="521" t="s">
        <v>140</v>
      </c>
      <c r="B47" s="344">
        <v>3000</v>
      </c>
      <c r="C47" s="344">
        <v>2000</v>
      </c>
      <c r="D47" s="190">
        <v>2000</v>
      </c>
      <c r="E47" s="190"/>
      <c r="F47" s="190"/>
      <c r="G47" s="188"/>
      <c r="H47" s="365"/>
      <c r="I47" s="188"/>
    </row>
    <row r="48" spans="1:9">
      <c r="A48" s="521" t="s">
        <v>886</v>
      </c>
      <c r="B48" s="344">
        <v>3000</v>
      </c>
      <c r="C48" s="344">
        <v>2000</v>
      </c>
      <c r="D48" s="190">
        <v>2000</v>
      </c>
      <c r="E48" s="190"/>
      <c r="F48" s="190"/>
      <c r="G48" s="188"/>
      <c r="H48" s="340"/>
      <c r="I48" s="188"/>
    </row>
    <row r="49" spans="1:9">
      <c r="A49" s="521" t="s">
        <v>884</v>
      </c>
      <c r="B49" s="344">
        <v>3000</v>
      </c>
      <c r="C49" s="344"/>
      <c r="D49" s="190"/>
      <c r="E49" s="190"/>
      <c r="F49" s="190"/>
      <c r="G49" s="188"/>
      <c r="H49" s="340">
        <v>2000</v>
      </c>
      <c r="I49" s="188">
        <v>4000</v>
      </c>
    </row>
    <row r="50" spans="1:9">
      <c r="A50" s="521" t="s">
        <v>887</v>
      </c>
      <c r="B50" s="344">
        <v>3000</v>
      </c>
      <c r="C50" s="344" t="s">
        <v>20</v>
      </c>
      <c r="D50" s="190">
        <v>2000</v>
      </c>
      <c r="E50" s="190"/>
      <c r="F50" s="190"/>
      <c r="G50" s="188"/>
      <c r="H50" s="340"/>
      <c r="I50" s="188"/>
    </row>
    <row r="51" spans="1:9">
      <c r="A51" s="521" t="s">
        <v>641</v>
      </c>
      <c r="B51" s="344">
        <v>3000</v>
      </c>
      <c r="C51" s="344">
        <v>2000</v>
      </c>
      <c r="D51" s="190">
        <v>2000</v>
      </c>
      <c r="E51" s="190"/>
      <c r="F51" s="190"/>
      <c r="G51" s="188"/>
      <c r="H51" s="340"/>
      <c r="I51" s="188"/>
    </row>
    <row r="52" spans="1:9">
      <c r="A52" s="521" t="s">
        <v>761</v>
      </c>
      <c r="B52" s="344">
        <v>3000</v>
      </c>
      <c r="C52" s="344">
        <v>2000</v>
      </c>
      <c r="D52" s="190"/>
      <c r="E52" s="190"/>
      <c r="F52" s="190"/>
      <c r="G52" s="188">
        <v>2000</v>
      </c>
      <c r="H52" s="340" t="s">
        <v>20</v>
      </c>
      <c r="I52" s="188" t="s">
        <v>20</v>
      </c>
    </row>
    <row r="53" spans="1:9">
      <c r="A53" s="521" t="s">
        <v>277</v>
      </c>
      <c r="B53" s="344">
        <v>3000</v>
      </c>
      <c r="C53" s="344"/>
      <c r="D53" s="190" t="s">
        <v>20</v>
      </c>
      <c r="E53" s="190"/>
      <c r="F53" s="190"/>
      <c r="G53" s="298"/>
      <c r="H53" s="342">
        <v>2000</v>
      </c>
      <c r="I53" s="298">
        <v>4000</v>
      </c>
    </row>
    <row r="54" spans="1:9">
      <c r="A54" s="521" t="s">
        <v>59</v>
      </c>
      <c r="B54" s="344">
        <v>3000</v>
      </c>
      <c r="C54" s="344">
        <v>2000</v>
      </c>
      <c r="D54" s="190">
        <v>2000</v>
      </c>
      <c r="E54" s="190"/>
      <c r="F54" s="190"/>
      <c r="G54" s="371"/>
      <c r="H54" s="342"/>
      <c r="I54" s="298"/>
    </row>
    <row r="55" spans="1:9">
      <c r="A55" s="521" t="s">
        <v>57</v>
      </c>
      <c r="B55" s="344"/>
      <c r="C55" s="344"/>
      <c r="D55" s="190" t="s">
        <v>20</v>
      </c>
      <c r="E55" s="190"/>
      <c r="F55" s="190"/>
      <c r="G55" s="371"/>
      <c r="H55" s="342"/>
      <c r="I55" s="298"/>
    </row>
    <row r="56" spans="1:9">
      <c r="A56" s="521" t="s">
        <v>75</v>
      </c>
      <c r="B56" s="344">
        <v>3000</v>
      </c>
      <c r="C56" s="344"/>
      <c r="D56" s="190"/>
      <c r="E56" s="190"/>
      <c r="F56" s="190"/>
      <c r="G56" s="298"/>
      <c r="H56" s="342">
        <v>2000</v>
      </c>
      <c r="I56" s="298">
        <v>4000</v>
      </c>
    </row>
    <row r="57" spans="1:9">
      <c r="A57" s="521" t="s">
        <v>759</v>
      </c>
      <c r="B57" s="522">
        <v>3000</v>
      </c>
      <c r="C57" s="344">
        <v>2000</v>
      </c>
      <c r="D57" s="190"/>
      <c r="E57" s="190"/>
      <c r="F57" s="190"/>
      <c r="G57" s="298"/>
      <c r="H57" s="342">
        <v>2000</v>
      </c>
      <c r="I57" s="298">
        <v>4000</v>
      </c>
    </row>
    <row r="58" spans="1:9">
      <c r="A58" s="521" t="s">
        <v>767</v>
      </c>
      <c r="B58" s="522">
        <v>3000</v>
      </c>
      <c r="C58" s="344">
        <v>2000</v>
      </c>
      <c r="D58" s="190">
        <v>2000</v>
      </c>
      <c r="E58" s="190"/>
      <c r="F58" s="190"/>
      <c r="G58" s="298"/>
      <c r="H58" s="368"/>
      <c r="I58" s="298"/>
    </row>
    <row r="59" spans="1:9">
      <c r="A59" s="521" t="s">
        <v>768</v>
      </c>
      <c r="B59" s="522">
        <v>3000</v>
      </c>
      <c r="C59" s="344">
        <v>2000</v>
      </c>
      <c r="D59" s="190">
        <v>2000</v>
      </c>
      <c r="E59" s="190"/>
      <c r="F59" s="190"/>
      <c r="G59" s="298"/>
      <c r="H59" s="368"/>
      <c r="I59" s="298"/>
    </row>
    <row r="60" spans="1:9">
      <c r="A60" s="521" t="s">
        <v>158</v>
      </c>
      <c r="B60" s="522">
        <v>3000</v>
      </c>
      <c r="C60" s="344" t="s">
        <v>20</v>
      </c>
      <c r="D60" s="190">
        <v>2000</v>
      </c>
      <c r="E60" s="190"/>
      <c r="F60" s="190"/>
      <c r="G60" s="298"/>
      <c r="H60" s="342" t="s">
        <v>20</v>
      </c>
      <c r="I60" s="298" t="s">
        <v>20</v>
      </c>
    </row>
    <row r="61" spans="1:9">
      <c r="A61" s="521" t="s">
        <v>437</v>
      </c>
      <c r="B61" s="522" t="s">
        <v>20</v>
      </c>
      <c r="C61" s="344">
        <v>2000</v>
      </c>
      <c r="D61" s="190" t="s">
        <v>20</v>
      </c>
      <c r="E61" s="190"/>
      <c r="F61" s="190"/>
      <c r="G61" s="298"/>
      <c r="H61" s="342">
        <v>2000</v>
      </c>
      <c r="I61" s="298">
        <v>4000</v>
      </c>
    </row>
    <row r="62" spans="1:9">
      <c r="A62" s="523" t="s">
        <v>774</v>
      </c>
      <c r="B62" s="522">
        <v>3000</v>
      </c>
      <c r="C62" s="344">
        <v>2000</v>
      </c>
      <c r="D62" s="190"/>
      <c r="E62" s="190"/>
      <c r="F62" s="190"/>
      <c r="G62" s="298"/>
      <c r="H62" s="342">
        <v>2000</v>
      </c>
      <c r="I62" s="298">
        <v>4000</v>
      </c>
    </row>
    <row r="63" spans="1:9">
      <c r="A63" s="523" t="s">
        <v>770</v>
      </c>
      <c r="B63" s="522">
        <v>3000</v>
      </c>
      <c r="C63" s="344" t="s">
        <v>20</v>
      </c>
      <c r="D63" s="190">
        <v>2000</v>
      </c>
      <c r="E63" s="190"/>
      <c r="F63" s="190"/>
      <c r="G63" s="298"/>
      <c r="H63" s="342"/>
      <c r="I63" s="298"/>
    </row>
    <row r="64" spans="1:9">
      <c r="A64" s="523" t="s">
        <v>260</v>
      </c>
      <c r="B64" s="522">
        <v>3000</v>
      </c>
      <c r="C64" s="344"/>
      <c r="D64" s="190">
        <v>2000</v>
      </c>
      <c r="E64" s="190"/>
      <c r="F64" s="190"/>
      <c r="G64" s="298"/>
      <c r="H64" s="342"/>
      <c r="I64" s="298"/>
    </row>
    <row r="65" spans="1:9">
      <c r="A65" s="523" t="s">
        <v>771</v>
      </c>
      <c r="B65" s="522">
        <v>3000</v>
      </c>
      <c r="C65" s="344">
        <v>2000</v>
      </c>
      <c r="D65" s="190">
        <v>2000</v>
      </c>
      <c r="E65" s="190"/>
      <c r="F65" s="190"/>
      <c r="G65" s="298"/>
      <c r="H65" s="342"/>
      <c r="I65" s="298"/>
    </row>
    <row r="66" spans="1:9">
      <c r="A66" s="524" t="s">
        <v>62</v>
      </c>
      <c r="B66" s="522">
        <v>3000</v>
      </c>
      <c r="C66" s="344"/>
      <c r="D66" s="190">
        <v>2000</v>
      </c>
      <c r="E66" s="190"/>
      <c r="F66" s="190"/>
      <c r="G66" s="188"/>
      <c r="H66" s="365"/>
      <c r="I66" s="188"/>
    </row>
    <row r="67" spans="1:9">
      <c r="A67" s="525" t="s">
        <v>63</v>
      </c>
      <c r="B67" s="344">
        <v>3000</v>
      </c>
      <c r="C67" s="344">
        <v>2000</v>
      </c>
      <c r="D67" s="190">
        <v>2000</v>
      </c>
      <c r="E67" s="190"/>
      <c r="F67" s="190"/>
      <c r="G67" s="188"/>
      <c r="H67" s="340"/>
      <c r="I67" s="188"/>
    </row>
    <row r="68" spans="1:9">
      <c r="A68" s="98"/>
      <c r="B68" s="296"/>
      <c r="C68" s="296"/>
      <c r="D68" s="346"/>
      <c r="E68" s="346"/>
      <c r="F68" s="346"/>
      <c r="G68" s="305"/>
      <c r="H68" s="347"/>
      <c r="I68" s="305"/>
    </row>
    <row r="69" spans="1:9" ht="16.5" thickBot="1">
      <c r="A69" s="65" t="s">
        <v>20</v>
      </c>
      <c r="B69" s="300"/>
      <c r="C69" s="348"/>
      <c r="D69" s="302"/>
      <c r="E69" s="302"/>
      <c r="F69" s="302"/>
      <c r="G69" s="304"/>
      <c r="H69" s="311"/>
      <c r="I69" s="304"/>
    </row>
    <row r="70" spans="1:9" ht="16.5" thickBot="1">
      <c r="A70" s="65" t="s">
        <v>20</v>
      </c>
      <c r="B70" s="176">
        <f t="shared" ref="B70:I70" si="0">SUM(B6:B67)</f>
        <v>156000</v>
      </c>
      <c r="C70" s="176">
        <f t="shared" si="0"/>
        <v>74000</v>
      </c>
      <c r="D70" s="177">
        <f t="shared" si="0"/>
        <v>92000</v>
      </c>
      <c r="E70" s="177">
        <f t="shared" si="0"/>
        <v>2000</v>
      </c>
      <c r="F70" s="177">
        <f t="shared" si="0"/>
        <v>4000</v>
      </c>
      <c r="G70" s="177">
        <f t="shared" si="0"/>
        <v>10000</v>
      </c>
      <c r="H70" s="177">
        <f t="shared" si="0"/>
        <v>16000</v>
      </c>
      <c r="I70" s="178">
        <f t="shared" si="0"/>
        <v>32000</v>
      </c>
    </row>
    <row r="71" spans="1:9" ht="16.5" thickBot="1">
      <c r="A71" s="412" t="s">
        <v>581</v>
      </c>
      <c r="B71" s="655">
        <f>(B70+C70+F70+I70)</f>
        <v>266000</v>
      </c>
      <c r="C71" s="641"/>
      <c r="D71" s="641"/>
      <c r="E71" s="641"/>
      <c r="F71" s="641"/>
      <c r="G71" s="641"/>
      <c r="H71" s="641"/>
      <c r="I71" s="642"/>
    </row>
    <row r="72" spans="1:9" ht="16.5" thickBot="1">
      <c r="A72" s="412" t="s">
        <v>582</v>
      </c>
      <c r="B72" s="655">
        <f>(D70+E70+G70+H70)</f>
        <v>120000</v>
      </c>
      <c r="C72" s="641"/>
      <c r="D72" s="641"/>
      <c r="E72" s="641"/>
      <c r="F72" s="641"/>
      <c r="G72" s="641"/>
      <c r="H72" s="641"/>
      <c r="I72" s="642"/>
    </row>
    <row r="73" spans="1:9">
      <c r="B73" s="7"/>
    </row>
    <row r="74" spans="1:9">
      <c r="A74" s="556" t="s">
        <v>20</v>
      </c>
      <c r="B74" s="556"/>
      <c r="C74" s="556"/>
      <c r="D74" s="556"/>
      <c r="E74" s="556"/>
      <c r="F74" s="556"/>
      <c r="G74" s="556"/>
      <c r="H74" s="556"/>
      <c r="I74" s="556"/>
    </row>
  </sheetData>
  <mergeCells count="8">
    <mergeCell ref="B72:I72"/>
    <mergeCell ref="A74:I74"/>
    <mergeCell ref="A1:I1"/>
    <mergeCell ref="D2:F2"/>
    <mergeCell ref="G2:I2"/>
    <mergeCell ref="E3:F3"/>
    <mergeCell ref="H3:I3"/>
    <mergeCell ref="B71:I71"/>
  </mergeCells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D5B6-A7BE-4E1D-87D7-25FD82EF1F09}">
  <dimension ref="A1:I75"/>
  <sheetViews>
    <sheetView workbookViewId="0">
      <selection activeCell="M5" sqref="M5"/>
    </sheetView>
  </sheetViews>
  <sheetFormatPr baseColWidth="10" defaultRowHeight="15.75"/>
  <cols>
    <col min="1" max="1" width="14" customWidth="1"/>
    <col min="2" max="2" width="7" customWidth="1"/>
    <col min="3" max="3" width="6.5" customWidth="1"/>
    <col min="4" max="4" width="7" customWidth="1"/>
    <col min="5" max="5" width="5.875" customWidth="1"/>
    <col min="6" max="6" width="7.25" customWidth="1"/>
    <col min="7" max="7" width="7.375" customWidth="1"/>
    <col min="8" max="8" width="6.875" customWidth="1"/>
    <col min="9" max="9" width="7.75" customWidth="1"/>
  </cols>
  <sheetData>
    <row r="1" spans="1:9" ht="29.25" thickBot="1">
      <c r="A1" s="557" t="s">
        <v>937</v>
      </c>
      <c r="B1" s="669"/>
      <c r="C1" s="669"/>
      <c r="D1" s="669"/>
      <c r="E1" s="669"/>
      <c r="F1" s="669"/>
      <c r="G1" s="669"/>
      <c r="H1" s="669"/>
      <c r="I1" s="670"/>
    </row>
    <row r="2" spans="1:9" ht="16.5" thickBot="1">
      <c r="A2" s="87" t="s">
        <v>576</v>
      </c>
      <c r="B2" s="7"/>
      <c r="C2" s="1"/>
      <c r="D2" s="645" t="s">
        <v>172</v>
      </c>
      <c r="E2" s="646"/>
      <c r="F2" s="646"/>
      <c r="G2" s="634" t="s">
        <v>173</v>
      </c>
      <c r="H2" s="635"/>
      <c r="I2" s="636"/>
    </row>
    <row r="3" spans="1:9" ht="16.5" thickBot="1">
      <c r="A3" s="87" t="s">
        <v>695</v>
      </c>
      <c r="B3" s="7"/>
      <c r="C3" s="1"/>
      <c r="D3" s="330" t="s">
        <v>445</v>
      </c>
      <c r="E3" s="632" t="s">
        <v>570</v>
      </c>
      <c r="F3" s="652"/>
      <c r="G3" s="331" t="s">
        <v>445</v>
      </c>
      <c r="H3" s="634" t="s">
        <v>570</v>
      </c>
      <c r="I3" s="636"/>
    </row>
    <row r="4" spans="1:9" ht="16.5" thickBot="1">
      <c r="A4" s="87" t="s">
        <v>20</v>
      </c>
      <c r="B4" s="7">
        <v>3000</v>
      </c>
      <c r="C4" s="1">
        <v>4000</v>
      </c>
      <c r="D4" s="330" t="s">
        <v>578</v>
      </c>
      <c r="E4" s="333" t="s">
        <v>578</v>
      </c>
      <c r="F4" s="334" t="s">
        <v>571</v>
      </c>
      <c r="G4" s="331" t="s">
        <v>578</v>
      </c>
      <c r="H4" s="335" t="s">
        <v>578</v>
      </c>
      <c r="I4" s="411" t="s">
        <v>571</v>
      </c>
    </row>
    <row r="5" spans="1:9" ht="16.5" thickBot="1">
      <c r="A5" s="327" t="s">
        <v>572</v>
      </c>
      <c r="B5" s="337" t="s">
        <v>18</v>
      </c>
      <c r="C5" s="333" t="s">
        <v>14</v>
      </c>
      <c r="D5" s="127">
        <v>2000</v>
      </c>
      <c r="E5" s="127">
        <v>2000</v>
      </c>
      <c r="F5" s="413">
        <v>4000</v>
      </c>
      <c r="G5" s="127">
        <v>2000</v>
      </c>
      <c r="H5" s="269">
        <v>2000</v>
      </c>
      <c r="I5" s="127">
        <v>4000</v>
      </c>
    </row>
    <row r="6" spans="1:9">
      <c r="A6" s="515" t="s">
        <v>671</v>
      </c>
      <c r="B6" s="516">
        <v>3000</v>
      </c>
      <c r="C6" s="516">
        <v>2000</v>
      </c>
      <c r="D6" s="385">
        <v>2000</v>
      </c>
      <c r="E6" s="385"/>
      <c r="F6" s="385"/>
      <c r="G6" s="339"/>
      <c r="H6" s="363" t="s">
        <v>20</v>
      </c>
      <c r="I6" s="188" t="s">
        <v>20</v>
      </c>
    </row>
    <row r="7" spans="1:9">
      <c r="A7" s="515" t="s">
        <v>670</v>
      </c>
      <c r="B7" s="516">
        <v>3000</v>
      </c>
      <c r="C7" s="516">
        <v>2000</v>
      </c>
      <c r="D7" s="385">
        <v>2000</v>
      </c>
      <c r="E7" s="385"/>
      <c r="F7" s="385"/>
      <c r="G7" s="339"/>
      <c r="H7" s="363"/>
      <c r="I7" s="188"/>
    </row>
    <row r="8" spans="1:9">
      <c r="A8" s="515" t="s">
        <v>21</v>
      </c>
      <c r="B8" s="516">
        <v>3000</v>
      </c>
      <c r="C8" s="516" t="s">
        <v>20</v>
      </c>
      <c r="D8" s="385">
        <v>2000</v>
      </c>
      <c r="E8" s="385"/>
      <c r="F8" s="385"/>
      <c r="G8" s="339"/>
      <c r="H8" s="363"/>
      <c r="I8" s="188"/>
    </row>
    <row r="9" spans="1:9">
      <c r="A9" s="515" t="s">
        <v>585</v>
      </c>
      <c r="B9" s="516">
        <v>3000</v>
      </c>
      <c r="C9" s="516"/>
      <c r="D9" s="385">
        <v>2000</v>
      </c>
      <c r="E9" s="385"/>
      <c r="F9" s="385"/>
      <c r="G9" s="339"/>
      <c r="H9" s="363"/>
      <c r="I9" s="188"/>
    </row>
    <row r="10" spans="1:9">
      <c r="A10" s="515" t="s">
        <v>883</v>
      </c>
      <c r="B10" s="516">
        <v>3000</v>
      </c>
      <c r="C10" s="516"/>
      <c r="D10" s="385"/>
      <c r="E10" s="385"/>
      <c r="F10" s="385"/>
      <c r="G10" s="339">
        <v>2000</v>
      </c>
      <c r="H10" s="339" t="s">
        <v>20</v>
      </c>
      <c r="I10" s="188" t="s">
        <v>20</v>
      </c>
    </row>
    <row r="11" spans="1:9">
      <c r="A11" s="515" t="s">
        <v>106</v>
      </c>
      <c r="B11" s="516">
        <v>3000</v>
      </c>
      <c r="C11" s="516">
        <v>2000</v>
      </c>
      <c r="D11" s="385" t="s">
        <v>20</v>
      </c>
      <c r="E11" s="385"/>
      <c r="F11" s="385"/>
      <c r="G11" s="339">
        <v>2000</v>
      </c>
      <c r="H11" s="339" t="s">
        <v>20</v>
      </c>
      <c r="I11" s="188"/>
    </row>
    <row r="12" spans="1:9">
      <c r="A12" s="515" t="s">
        <v>24</v>
      </c>
      <c r="B12" s="516">
        <v>3000</v>
      </c>
      <c r="C12" s="516">
        <v>2000</v>
      </c>
      <c r="D12" s="385" t="s">
        <v>20</v>
      </c>
      <c r="E12" s="385"/>
      <c r="F12" s="385"/>
      <c r="G12" s="339">
        <v>2000</v>
      </c>
      <c r="H12" s="339" t="s">
        <v>20</v>
      </c>
      <c r="I12" s="188" t="s">
        <v>20</v>
      </c>
    </row>
    <row r="13" spans="1:9">
      <c r="A13" s="515" t="s">
        <v>98</v>
      </c>
      <c r="B13" s="516">
        <v>3000</v>
      </c>
      <c r="C13" s="516"/>
      <c r="D13" s="385">
        <v>2000</v>
      </c>
      <c r="E13" s="385"/>
      <c r="F13" s="385"/>
      <c r="G13" s="339"/>
      <c r="H13" s="339"/>
      <c r="I13" s="188"/>
    </row>
    <row r="14" spans="1:9">
      <c r="A14" s="517" t="s">
        <v>619</v>
      </c>
      <c r="B14" s="518" t="s">
        <v>20</v>
      </c>
      <c r="C14" s="518">
        <v>2000</v>
      </c>
      <c r="D14" s="190">
        <v>2000</v>
      </c>
      <c r="E14" s="190"/>
      <c r="F14" s="190"/>
      <c r="G14" s="188"/>
      <c r="H14" s="364"/>
      <c r="I14" s="188"/>
    </row>
    <row r="15" spans="1:9">
      <c r="A15" s="517" t="s">
        <v>758</v>
      </c>
      <c r="B15" s="518" t="s">
        <v>20</v>
      </c>
      <c r="C15" s="518">
        <v>2000</v>
      </c>
      <c r="D15" s="190">
        <v>2000</v>
      </c>
      <c r="E15" s="190"/>
      <c r="F15" s="190"/>
      <c r="G15" s="188"/>
      <c r="H15" s="365"/>
      <c r="I15" s="188"/>
    </row>
    <row r="16" spans="1:9">
      <c r="A16" s="519" t="s">
        <v>111</v>
      </c>
      <c r="B16" s="518">
        <v>3000</v>
      </c>
      <c r="C16" s="518" t="s">
        <v>20</v>
      </c>
      <c r="D16" s="190">
        <v>2000</v>
      </c>
      <c r="E16" s="190"/>
      <c r="F16" s="190"/>
      <c r="G16" s="188"/>
      <c r="H16" s="365"/>
      <c r="I16" s="188"/>
    </row>
    <row r="17" spans="1:9">
      <c r="A17" s="519" t="s">
        <v>772</v>
      </c>
      <c r="B17" s="518"/>
      <c r="C17" s="518" t="s">
        <v>20</v>
      </c>
      <c r="D17" s="190">
        <v>2000</v>
      </c>
      <c r="E17" s="190"/>
      <c r="F17" s="190"/>
      <c r="G17" s="188"/>
      <c r="H17" s="365"/>
      <c r="I17" s="188"/>
    </row>
    <row r="18" spans="1:9">
      <c r="A18" s="519" t="s">
        <v>184</v>
      </c>
      <c r="B18" s="518">
        <v>3000</v>
      </c>
      <c r="C18" s="518">
        <v>2000</v>
      </c>
      <c r="D18" s="190"/>
      <c r="E18" s="190"/>
      <c r="F18" s="190"/>
      <c r="G18" s="188">
        <v>2000</v>
      </c>
      <c r="H18" s="340" t="s">
        <v>20</v>
      </c>
      <c r="I18" s="188" t="s">
        <v>20</v>
      </c>
    </row>
    <row r="19" spans="1:9">
      <c r="A19" s="519" t="s">
        <v>99</v>
      </c>
      <c r="B19" s="518">
        <v>3000</v>
      </c>
      <c r="C19" s="518" t="s">
        <v>20</v>
      </c>
      <c r="D19" s="190">
        <v>2000</v>
      </c>
      <c r="E19" s="190"/>
      <c r="F19" s="190"/>
      <c r="G19" s="364" t="s">
        <v>20</v>
      </c>
      <c r="H19" s="365"/>
      <c r="I19" s="188"/>
    </row>
    <row r="20" spans="1:9">
      <c r="A20" s="520" t="s">
        <v>617</v>
      </c>
      <c r="B20" s="344">
        <v>3000</v>
      </c>
      <c r="C20" s="344">
        <v>2000</v>
      </c>
      <c r="D20" s="190">
        <v>2000</v>
      </c>
      <c r="E20" s="190"/>
      <c r="F20" s="190"/>
      <c r="G20" s="364"/>
      <c r="H20" s="365"/>
      <c r="I20" s="188"/>
    </row>
    <row r="21" spans="1:9">
      <c r="A21" s="520" t="s">
        <v>743</v>
      </c>
      <c r="B21" s="344">
        <v>3000</v>
      </c>
      <c r="C21" s="344">
        <v>2000</v>
      </c>
      <c r="D21" s="190">
        <v>2000</v>
      </c>
      <c r="E21" s="190"/>
      <c r="F21" s="190"/>
      <c r="G21" s="364"/>
      <c r="H21" s="365"/>
      <c r="I21" s="188"/>
    </row>
    <row r="22" spans="1:9">
      <c r="A22" s="520" t="s">
        <v>587</v>
      </c>
      <c r="B22" s="344">
        <v>3000</v>
      </c>
      <c r="C22" s="344">
        <v>2000</v>
      </c>
      <c r="D22" s="190">
        <v>2000</v>
      </c>
      <c r="E22" s="190"/>
      <c r="F22" s="190"/>
      <c r="G22" s="364"/>
      <c r="H22" s="365"/>
      <c r="I22" s="188"/>
    </row>
    <row r="23" spans="1:9">
      <c r="A23" s="520" t="s">
        <v>756</v>
      </c>
      <c r="B23" s="344">
        <v>3000</v>
      </c>
      <c r="C23" s="344">
        <v>2000</v>
      </c>
      <c r="D23" s="190" t="s">
        <v>20</v>
      </c>
      <c r="E23" s="190"/>
      <c r="F23" s="190"/>
      <c r="G23" s="188" t="s">
        <v>20</v>
      </c>
      <c r="H23" s="340">
        <v>2000</v>
      </c>
      <c r="I23" s="188">
        <v>4000</v>
      </c>
    </row>
    <row r="24" spans="1:9">
      <c r="A24" s="520" t="s">
        <v>613</v>
      </c>
      <c r="B24" s="344">
        <v>3000</v>
      </c>
      <c r="C24" s="344" t="s">
        <v>20</v>
      </c>
      <c r="D24" s="190">
        <v>2000</v>
      </c>
      <c r="E24" s="190"/>
      <c r="F24" s="190"/>
      <c r="G24" s="188"/>
      <c r="H24" s="340"/>
      <c r="I24" s="188"/>
    </row>
    <row r="25" spans="1:9">
      <c r="A25" s="520" t="s">
        <v>890</v>
      </c>
      <c r="B25" s="344"/>
      <c r="C25" s="344">
        <v>2000</v>
      </c>
      <c r="D25" s="190">
        <v>2000</v>
      </c>
      <c r="E25" s="190"/>
      <c r="F25" s="190"/>
      <c r="G25" s="188"/>
      <c r="H25" s="340"/>
      <c r="I25" s="188"/>
    </row>
    <row r="26" spans="1:9">
      <c r="A26" s="520" t="s">
        <v>95</v>
      </c>
      <c r="B26" s="344">
        <v>3000</v>
      </c>
      <c r="C26" s="344"/>
      <c r="D26" s="190">
        <v>2000</v>
      </c>
      <c r="E26" s="190"/>
      <c r="F26" s="190"/>
      <c r="G26" s="188"/>
      <c r="H26" s="340"/>
      <c r="I26" s="188"/>
    </row>
    <row r="27" spans="1:9">
      <c r="A27" s="520" t="s">
        <v>516</v>
      </c>
      <c r="B27" s="344">
        <v>3000</v>
      </c>
      <c r="C27" s="344">
        <v>2000</v>
      </c>
      <c r="D27" s="190">
        <v>2000</v>
      </c>
      <c r="E27" s="190"/>
      <c r="F27" s="190"/>
      <c r="G27" s="188"/>
      <c r="H27" s="340"/>
      <c r="I27" s="188"/>
    </row>
    <row r="28" spans="1:9">
      <c r="A28" s="520" t="s">
        <v>33</v>
      </c>
      <c r="B28" s="344">
        <v>3000</v>
      </c>
      <c r="C28" s="344">
        <v>2000</v>
      </c>
      <c r="D28" s="190">
        <v>2000</v>
      </c>
      <c r="E28" s="190"/>
      <c r="F28" s="190"/>
      <c r="G28" s="188"/>
      <c r="H28" s="365"/>
      <c r="I28" s="188"/>
    </row>
    <row r="29" spans="1:9">
      <c r="A29" s="520" t="s">
        <v>171</v>
      </c>
      <c r="B29" s="344">
        <v>3000</v>
      </c>
      <c r="C29" s="344" t="s">
        <v>20</v>
      </c>
      <c r="D29" s="190">
        <v>2000</v>
      </c>
      <c r="E29" s="190"/>
      <c r="F29" s="190"/>
      <c r="G29" s="188"/>
      <c r="H29" s="365"/>
      <c r="I29" s="188"/>
    </row>
    <row r="30" spans="1:9">
      <c r="A30" s="520" t="s">
        <v>891</v>
      </c>
      <c r="B30" s="344">
        <v>3000</v>
      </c>
      <c r="C30" s="344">
        <v>2000</v>
      </c>
      <c r="D30" s="190">
        <v>2000</v>
      </c>
      <c r="E30" s="190"/>
      <c r="F30" s="190"/>
      <c r="G30" s="188"/>
      <c r="H30" s="365"/>
      <c r="I30" s="188"/>
    </row>
    <row r="31" spans="1:9">
      <c r="A31" s="520" t="s">
        <v>433</v>
      </c>
      <c r="B31" s="344" t="s">
        <v>228</v>
      </c>
      <c r="C31" s="344" t="s">
        <v>228</v>
      </c>
      <c r="D31" s="190" t="s">
        <v>20</v>
      </c>
      <c r="E31" s="190"/>
      <c r="F31" s="190"/>
      <c r="G31" s="188"/>
      <c r="H31" s="340" t="s">
        <v>228</v>
      </c>
      <c r="I31" s="188" t="s">
        <v>228</v>
      </c>
    </row>
    <row r="32" spans="1:9">
      <c r="A32" s="520" t="s">
        <v>276</v>
      </c>
      <c r="B32" s="344"/>
      <c r="C32" s="344">
        <v>2000</v>
      </c>
      <c r="D32" s="190"/>
      <c r="E32" s="190">
        <v>2000</v>
      </c>
      <c r="F32" s="190">
        <v>4000</v>
      </c>
      <c r="G32" s="188"/>
      <c r="H32" s="340"/>
      <c r="I32" s="188"/>
    </row>
    <row r="33" spans="1:9">
      <c r="A33" s="520" t="s">
        <v>45</v>
      </c>
      <c r="B33" s="344">
        <v>3000</v>
      </c>
      <c r="C33" s="344"/>
      <c r="D33" s="190">
        <v>2000</v>
      </c>
      <c r="E33" s="190"/>
      <c r="F33" s="190"/>
      <c r="G33" s="188"/>
      <c r="H33" s="340"/>
      <c r="I33" s="188"/>
    </row>
    <row r="34" spans="1:9">
      <c r="A34" s="520" t="s">
        <v>42</v>
      </c>
      <c r="B34" s="344">
        <v>3000</v>
      </c>
      <c r="C34" s="344">
        <v>2000</v>
      </c>
      <c r="D34" s="190">
        <v>2000</v>
      </c>
      <c r="E34" s="190"/>
      <c r="F34" s="190"/>
      <c r="G34" s="188"/>
      <c r="H34" s="340"/>
      <c r="I34" s="188"/>
    </row>
    <row r="35" spans="1:9">
      <c r="A35" s="520" t="s">
        <v>718</v>
      </c>
      <c r="B35" s="344">
        <v>3000</v>
      </c>
      <c r="C35" s="344">
        <v>2000</v>
      </c>
      <c r="D35" s="190" t="s">
        <v>889</v>
      </c>
      <c r="E35" s="190"/>
      <c r="F35" s="190"/>
      <c r="G35" s="188"/>
      <c r="H35" s="340"/>
      <c r="I35" s="188"/>
    </row>
    <row r="36" spans="1:9">
      <c r="A36" s="520" t="s">
        <v>46</v>
      </c>
      <c r="B36" s="344">
        <v>3000</v>
      </c>
      <c r="C36" s="344" t="s">
        <v>20</v>
      </c>
      <c r="D36" s="190">
        <v>2000</v>
      </c>
      <c r="E36" s="190"/>
      <c r="F36" s="190"/>
      <c r="G36" s="188"/>
      <c r="H36" s="340"/>
      <c r="I36" s="188"/>
    </row>
    <row r="37" spans="1:9">
      <c r="A37" s="520" t="s">
        <v>888</v>
      </c>
      <c r="B37" s="344">
        <v>3000</v>
      </c>
      <c r="C37" s="344">
        <v>2000</v>
      </c>
      <c r="D37" s="190">
        <v>2000</v>
      </c>
      <c r="E37" s="190"/>
      <c r="F37" s="190"/>
      <c r="G37" s="188"/>
      <c r="H37" s="340"/>
      <c r="I37" s="188"/>
    </row>
    <row r="38" spans="1:9">
      <c r="A38" s="520" t="s">
        <v>47</v>
      </c>
      <c r="B38" s="344">
        <v>3000</v>
      </c>
      <c r="C38" s="344">
        <v>2000</v>
      </c>
      <c r="D38" s="190">
        <v>2000</v>
      </c>
      <c r="E38" s="190"/>
      <c r="F38" s="190"/>
      <c r="G38" s="188"/>
      <c r="H38" s="340"/>
      <c r="I38" s="188"/>
    </row>
    <row r="39" spans="1:9">
      <c r="A39" s="520" t="s">
        <v>48</v>
      </c>
      <c r="B39" s="344">
        <v>3000</v>
      </c>
      <c r="C39" s="344">
        <v>2000</v>
      </c>
      <c r="D39" s="190">
        <v>2000</v>
      </c>
      <c r="E39" s="190"/>
      <c r="F39" s="190"/>
      <c r="G39" s="188"/>
      <c r="H39" s="340"/>
      <c r="I39" s="188"/>
    </row>
    <row r="40" spans="1:9">
      <c r="A40" s="520" t="s">
        <v>139</v>
      </c>
      <c r="B40" s="344">
        <v>3000</v>
      </c>
      <c r="C40" s="344"/>
      <c r="D40" s="190">
        <v>2000</v>
      </c>
      <c r="E40" s="190"/>
      <c r="F40" s="190"/>
      <c r="G40" s="188"/>
      <c r="H40" s="340"/>
      <c r="I40" s="188"/>
    </row>
    <row r="41" spans="1:9">
      <c r="A41" s="520" t="s">
        <v>611</v>
      </c>
      <c r="B41" s="344">
        <v>3000</v>
      </c>
      <c r="C41" s="344">
        <v>2000</v>
      </c>
      <c r="D41" s="190">
        <v>2000</v>
      </c>
      <c r="E41" s="190"/>
      <c r="F41" s="190"/>
      <c r="G41" s="188"/>
      <c r="H41" s="340"/>
      <c r="I41" s="188"/>
    </row>
    <row r="42" spans="1:9">
      <c r="A42" s="520" t="s">
        <v>588</v>
      </c>
      <c r="B42" s="344" t="s">
        <v>20</v>
      </c>
      <c r="C42" s="344">
        <v>2000</v>
      </c>
      <c r="D42" s="190">
        <v>2000</v>
      </c>
      <c r="E42" s="190"/>
      <c r="F42" s="190"/>
      <c r="G42" s="188"/>
      <c r="H42" s="340"/>
      <c r="I42" s="188"/>
    </row>
    <row r="43" spans="1:9">
      <c r="A43" s="520" t="s">
        <v>593</v>
      </c>
      <c r="B43" s="344" t="s">
        <v>20</v>
      </c>
      <c r="C43" s="344">
        <v>2000</v>
      </c>
      <c r="D43" s="190">
        <v>2000</v>
      </c>
      <c r="E43" s="190"/>
      <c r="F43" s="190"/>
      <c r="G43" s="188"/>
      <c r="H43" s="340"/>
      <c r="I43" s="188"/>
    </row>
    <row r="44" spans="1:9">
      <c r="A44" s="521" t="s">
        <v>776</v>
      </c>
      <c r="B44" s="344">
        <v>3000</v>
      </c>
      <c r="C44" s="344"/>
      <c r="D44" s="190"/>
      <c r="E44" s="190"/>
      <c r="F44" s="190"/>
      <c r="G44" s="188"/>
      <c r="H44" s="340">
        <v>2000</v>
      </c>
      <c r="I44" s="188">
        <v>4000</v>
      </c>
    </row>
    <row r="45" spans="1:9">
      <c r="A45" s="521" t="s">
        <v>885</v>
      </c>
      <c r="B45" s="344">
        <v>3000</v>
      </c>
      <c r="C45" s="344"/>
      <c r="D45" s="190">
        <v>2000</v>
      </c>
      <c r="E45" s="190"/>
      <c r="F45" s="190"/>
      <c r="G45" s="188"/>
      <c r="H45" s="340"/>
      <c r="I45" s="188"/>
    </row>
    <row r="46" spans="1:9">
      <c r="A46" s="521" t="s">
        <v>775</v>
      </c>
      <c r="B46" s="344">
        <v>3000</v>
      </c>
      <c r="C46" s="344"/>
      <c r="D46" s="190">
        <v>2000</v>
      </c>
      <c r="E46" s="190"/>
      <c r="F46" s="190"/>
      <c r="G46" s="188"/>
      <c r="H46" s="340"/>
      <c r="I46" s="188"/>
    </row>
    <row r="47" spans="1:9">
      <c r="A47" s="521" t="s">
        <v>163</v>
      </c>
      <c r="B47" s="344"/>
      <c r="C47" s="344">
        <v>2000</v>
      </c>
      <c r="D47" s="190">
        <v>2000</v>
      </c>
      <c r="E47" s="190"/>
      <c r="F47" s="190"/>
      <c r="G47" s="188"/>
      <c r="H47" s="340"/>
      <c r="I47" s="188"/>
    </row>
    <row r="48" spans="1:9">
      <c r="A48" s="521" t="s">
        <v>140</v>
      </c>
      <c r="B48" s="344">
        <v>3000</v>
      </c>
      <c r="C48" s="344">
        <v>2000</v>
      </c>
      <c r="D48" s="190">
        <v>2000</v>
      </c>
      <c r="E48" s="190"/>
      <c r="F48" s="190"/>
      <c r="G48" s="188"/>
      <c r="H48" s="365"/>
      <c r="I48" s="188"/>
    </row>
    <row r="49" spans="1:9">
      <c r="A49" s="521" t="s">
        <v>886</v>
      </c>
      <c r="B49" s="344">
        <v>3000</v>
      </c>
      <c r="C49" s="344">
        <v>2000</v>
      </c>
      <c r="D49" s="190">
        <v>2000</v>
      </c>
      <c r="E49" s="190"/>
      <c r="F49" s="190"/>
      <c r="G49" s="188"/>
      <c r="H49" s="340"/>
      <c r="I49" s="188"/>
    </row>
    <row r="50" spans="1:9">
      <c r="A50" s="521" t="s">
        <v>884</v>
      </c>
      <c r="B50" s="344">
        <v>3000</v>
      </c>
      <c r="C50" s="344"/>
      <c r="D50" s="190"/>
      <c r="E50" s="190"/>
      <c r="F50" s="190"/>
      <c r="G50" s="188"/>
      <c r="H50" s="340">
        <v>2000</v>
      </c>
      <c r="I50" s="188">
        <v>4000</v>
      </c>
    </row>
    <row r="51" spans="1:9">
      <c r="A51" s="521" t="s">
        <v>887</v>
      </c>
      <c r="B51" s="344">
        <v>3000</v>
      </c>
      <c r="C51" s="344" t="s">
        <v>20</v>
      </c>
      <c r="D51" s="190">
        <v>2000</v>
      </c>
      <c r="E51" s="190"/>
      <c r="F51" s="190"/>
      <c r="G51" s="188"/>
      <c r="H51" s="340"/>
      <c r="I51" s="188"/>
    </row>
    <row r="52" spans="1:9">
      <c r="A52" s="521" t="s">
        <v>641</v>
      </c>
      <c r="B52" s="344">
        <v>3000</v>
      </c>
      <c r="C52" s="344">
        <v>2000</v>
      </c>
      <c r="D52" s="190">
        <v>2000</v>
      </c>
      <c r="E52" s="190"/>
      <c r="F52" s="190"/>
      <c r="G52" s="188"/>
      <c r="H52" s="340"/>
      <c r="I52" s="188"/>
    </row>
    <row r="53" spans="1:9">
      <c r="A53" s="521" t="s">
        <v>761</v>
      </c>
      <c r="B53" s="344">
        <v>3000</v>
      </c>
      <c r="C53" s="344">
        <v>2000</v>
      </c>
      <c r="D53" s="190"/>
      <c r="E53" s="190"/>
      <c r="F53" s="190"/>
      <c r="G53" s="188">
        <v>2000</v>
      </c>
      <c r="H53" s="340" t="s">
        <v>20</v>
      </c>
      <c r="I53" s="188" t="s">
        <v>20</v>
      </c>
    </row>
    <row r="54" spans="1:9">
      <c r="A54" s="521" t="s">
        <v>277</v>
      </c>
      <c r="B54" s="344">
        <v>3000</v>
      </c>
      <c r="C54" s="344"/>
      <c r="D54" s="190" t="s">
        <v>20</v>
      </c>
      <c r="E54" s="190"/>
      <c r="F54" s="190"/>
      <c r="G54" s="298"/>
      <c r="H54" s="342">
        <v>2000</v>
      </c>
      <c r="I54" s="298">
        <v>4000</v>
      </c>
    </row>
    <row r="55" spans="1:9">
      <c r="A55" s="521" t="s">
        <v>59</v>
      </c>
      <c r="B55" s="344">
        <v>3000</v>
      </c>
      <c r="C55" s="344">
        <v>2000</v>
      </c>
      <c r="D55" s="190">
        <v>2000</v>
      </c>
      <c r="E55" s="190"/>
      <c r="F55" s="190"/>
      <c r="G55" s="371"/>
      <c r="H55" s="342"/>
      <c r="I55" s="298"/>
    </row>
    <row r="56" spans="1:9">
      <c r="A56" s="521" t="s">
        <v>57</v>
      </c>
      <c r="B56" s="344"/>
      <c r="C56" s="344"/>
      <c r="D56" s="190" t="s">
        <v>20</v>
      </c>
      <c r="E56" s="190"/>
      <c r="F56" s="190"/>
      <c r="G56" s="371"/>
      <c r="H56" s="342"/>
      <c r="I56" s="298"/>
    </row>
    <row r="57" spans="1:9">
      <c r="A57" s="521" t="s">
        <v>75</v>
      </c>
      <c r="B57" s="344">
        <v>3000</v>
      </c>
      <c r="C57" s="344"/>
      <c r="D57" s="190"/>
      <c r="E57" s="190"/>
      <c r="F57" s="190"/>
      <c r="G57" s="298"/>
      <c r="H57" s="342">
        <v>2000</v>
      </c>
      <c r="I57" s="298">
        <v>4000</v>
      </c>
    </row>
    <row r="58" spans="1:9">
      <c r="A58" s="521" t="s">
        <v>759</v>
      </c>
      <c r="B58" s="522">
        <v>3000</v>
      </c>
      <c r="C58" s="344">
        <v>2000</v>
      </c>
      <c r="D58" s="190"/>
      <c r="E58" s="190"/>
      <c r="F58" s="190"/>
      <c r="G58" s="298"/>
      <c r="H58" s="342">
        <v>2000</v>
      </c>
      <c r="I58" s="298">
        <v>4000</v>
      </c>
    </row>
    <row r="59" spans="1:9">
      <c r="A59" s="521" t="s">
        <v>767</v>
      </c>
      <c r="B59" s="522">
        <v>3000</v>
      </c>
      <c r="C59" s="344">
        <v>2000</v>
      </c>
      <c r="D59" s="190">
        <v>2000</v>
      </c>
      <c r="E59" s="190"/>
      <c r="F59" s="190"/>
      <c r="G59" s="298"/>
      <c r="H59" s="368"/>
      <c r="I59" s="298"/>
    </row>
    <row r="60" spans="1:9">
      <c r="A60" s="521" t="s">
        <v>768</v>
      </c>
      <c r="B60" s="522">
        <v>3000</v>
      </c>
      <c r="C60" s="344">
        <v>2000</v>
      </c>
      <c r="D60" s="190">
        <v>1000</v>
      </c>
      <c r="E60" s="190"/>
      <c r="F60" s="190"/>
      <c r="G60" s="298"/>
      <c r="H60" s="368"/>
      <c r="I60" s="298"/>
    </row>
    <row r="61" spans="1:9">
      <c r="A61" s="521" t="s">
        <v>158</v>
      </c>
      <c r="B61" s="522" t="s">
        <v>228</v>
      </c>
      <c r="C61" s="344" t="s">
        <v>20</v>
      </c>
      <c r="D61" s="190" t="s">
        <v>228</v>
      </c>
      <c r="E61" s="190"/>
      <c r="F61" s="190"/>
      <c r="G61" s="298"/>
      <c r="H61" s="342" t="s">
        <v>20</v>
      </c>
      <c r="I61" s="298" t="s">
        <v>20</v>
      </c>
    </row>
    <row r="62" spans="1:9">
      <c r="A62" s="521" t="s">
        <v>437</v>
      </c>
      <c r="B62" s="522" t="s">
        <v>20</v>
      </c>
      <c r="C62" s="344">
        <v>2000</v>
      </c>
      <c r="D62" s="190" t="s">
        <v>20</v>
      </c>
      <c r="E62" s="190"/>
      <c r="F62" s="190"/>
      <c r="G62" s="298"/>
      <c r="H62" s="342">
        <v>2000</v>
      </c>
      <c r="I62" s="298">
        <v>4000</v>
      </c>
    </row>
    <row r="63" spans="1:9">
      <c r="A63" s="523" t="s">
        <v>774</v>
      </c>
      <c r="B63" s="522">
        <v>3000</v>
      </c>
      <c r="C63" s="344">
        <v>2000</v>
      </c>
      <c r="D63" s="190"/>
      <c r="E63" s="190"/>
      <c r="F63" s="190"/>
      <c r="G63" s="298"/>
      <c r="H63" s="342">
        <v>2000</v>
      </c>
      <c r="I63" s="298">
        <v>4000</v>
      </c>
    </row>
    <row r="64" spans="1:9">
      <c r="A64" s="523" t="s">
        <v>770</v>
      </c>
      <c r="B64" s="522">
        <v>3000</v>
      </c>
      <c r="C64" s="344" t="s">
        <v>20</v>
      </c>
      <c r="D64" s="190">
        <v>2000</v>
      </c>
      <c r="E64" s="190"/>
      <c r="F64" s="190"/>
      <c r="G64" s="298"/>
      <c r="H64" s="342"/>
      <c r="I64" s="298"/>
    </row>
    <row r="65" spans="1:9">
      <c r="A65" s="523" t="s">
        <v>260</v>
      </c>
      <c r="B65" s="522">
        <v>3000</v>
      </c>
      <c r="C65" s="344"/>
      <c r="D65" s="190">
        <v>2000</v>
      </c>
      <c r="E65" s="190"/>
      <c r="F65" s="190"/>
      <c r="G65" s="298"/>
      <c r="H65" s="342"/>
      <c r="I65" s="298"/>
    </row>
    <row r="66" spans="1:9">
      <c r="A66" s="523" t="s">
        <v>771</v>
      </c>
      <c r="B66" s="522">
        <v>3000</v>
      </c>
      <c r="C66" s="344">
        <v>2000</v>
      </c>
      <c r="D66" s="190">
        <v>2000</v>
      </c>
      <c r="E66" s="190"/>
      <c r="F66" s="190"/>
      <c r="G66" s="298"/>
      <c r="H66" s="342"/>
      <c r="I66" s="298"/>
    </row>
    <row r="67" spans="1:9">
      <c r="A67" s="524" t="s">
        <v>62</v>
      </c>
      <c r="B67" s="522">
        <v>3000</v>
      </c>
      <c r="C67" s="344"/>
      <c r="D67" s="190">
        <v>2000</v>
      </c>
      <c r="E67" s="190"/>
      <c r="F67" s="190"/>
      <c r="G67" s="188"/>
      <c r="H67" s="365"/>
      <c r="I67" s="188"/>
    </row>
    <row r="68" spans="1:9">
      <c r="A68" s="525" t="s">
        <v>63</v>
      </c>
      <c r="B68" s="344">
        <v>3000</v>
      </c>
      <c r="C68" s="344">
        <v>2000</v>
      </c>
      <c r="D68" s="190">
        <v>2000</v>
      </c>
      <c r="E68" s="190"/>
      <c r="F68" s="190"/>
      <c r="G68" s="188"/>
      <c r="H68" s="340"/>
      <c r="I68" s="188"/>
    </row>
    <row r="69" spans="1:9">
      <c r="A69" s="98"/>
      <c r="B69" s="296"/>
      <c r="C69" s="296"/>
      <c r="D69" s="346"/>
      <c r="E69" s="346"/>
      <c r="F69" s="346"/>
      <c r="G69" s="305"/>
      <c r="H69" s="347"/>
      <c r="I69" s="305"/>
    </row>
    <row r="70" spans="1:9" ht="16.5" thickBot="1">
      <c r="A70" s="65" t="s">
        <v>20</v>
      </c>
      <c r="B70" s="300"/>
      <c r="C70" s="348"/>
      <c r="D70" s="302"/>
      <c r="E70" s="302"/>
      <c r="F70" s="302"/>
      <c r="G70" s="304"/>
      <c r="H70" s="311"/>
      <c r="I70" s="304"/>
    </row>
    <row r="71" spans="1:9" ht="16.5" thickBot="1">
      <c r="A71" s="65" t="s">
        <v>20</v>
      </c>
      <c r="B71" s="176">
        <f t="shared" ref="B71:I71" si="0">SUM(B6:B68)</f>
        <v>153000</v>
      </c>
      <c r="C71" s="176">
        <f t="shared" si="0"/>
        <v>74000</v>
      </c>
      <c r="D71" s="177">
        <f t="shared" si="0"/>
        <v>89000</v>
      </c>
      <c r="E71" s="177">
        <f t="shared" si="0"/>
        <v>2000</v>
      </c>
      <c r="F71" s="177">
        <f t="shared" si="0"/>
        <v>4000</v>
      </c>
      <c r="G71" s="177">
        <f t="shared" si="0"/>
        <v>10000</v>
      </c>
      <c r="H71" s="177">
        <f t="shared" si="0"/>
        <v>16000</v>
      </c>
      <c r="I71" s="178">
        <f t="shared" si="0"/>
        <v>32000</v>
      </c>
    </row>
    <row r="72" spans="1:9" ht="16.5" thickBot="1">
      <c r="A72" s="412" t="s">
        <v>581</v>
      </c>
      <c r="B72" s="655">
        <f>(B71+C71+F71+I71)</f>
        <v>263000</v>
      </c>
      <c r="C72" s="641"/>
      <c r="D72" s="641"/>
      <c r="E72" s="641"/>
      <c r="F72" s="641"/>
      <c r="G72" s="641"/>
      <c r="H72" s="641"/>
      <c r="I72" s="642"/>
    </row>
    <row r="73" spans="1:9" ht="16.5" thickBot="1">
      <c r="A73" s="412" t="s">
        <v>582</v>
      </c>
      <c r="B73" s="655">
        <f>(D71+E71+G71+H71)</f>
        <v>117000</v>
      </c>
      <c r="C73" s="641"/>
      <c r="D73" s="641"/>
      <c r="E73" s="641"/>
      <c r="F73" s="641"/>
      <c r="G73" s="641"/>
      <c r="H73" s="641"/>
      <c r="I73" s="642"/>
    </row>
    <row r="74" spans="1:9">
      <c r="B74" s="7"/>
    </row>
    <row r="75" spans="1:9">
      <c r="A75" s="556" t="s">
        <v>20</v>
      </c>
      <c r="B75" s="556"/>
      <c r="C75" s="556"/>
      <c r="D75" s="556"/>
      <c r="E75" s="556"/>
      <c r="F75" s="556"/>
      <c r="G75" s="556"/>
      <c r="H75" s="556"/>
      <c r="I75" s="556"/>
    </row>
  </sheetData>
  <mergeCells count="8">
    <mergeCell ref="B73:I73"/>
    <mergeCell ref="A75:I75"/>
    <mergeCell ref="A1:I1"/>
    <mergeCell ref="D2:F2"/>
    <mergeCell ref="G2:I2"/>
    <mergeCell ref="E3:F3"/>
    <mergeCell ref="H3:I3"/>
    <mergeCell ref="B72:I7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77AF-FC8D-49A8-8721-495D5849E4DA}">
  <dimension ref="A1:K86"/>
  <sheetViews>
    <sheetView topLeftCell="A31" workbookViewId="0">
      <selection activeCell="M42" sqref="M42"/>
    </sheetView>
  </sheetViews>
  <sheetFormatPr baseColWidth="10" defaultRowHeight="15.75"/>
  <cols>
    <col min="1" max="1" width="20.5" customWidth="1"/>
    <col min="2" max="2" width="6.5" customWidth="1"/>
    <col min="3" max="3" width="6.125" customWidth="1"/>
    <col min="4" max="4" width="3.5" customWidth="1"/>
    <col min="5" max="5" width="6.625" customWidth="1"/>
    <col min="6" max="6" width="8.625" customWidth="1"/>
    <col min="7" max="7" width="6.625" customWidth="1"/>
    <col min="8" max="8" width="6.875" customWidth="1"/>
    <col min="9" max="9" width="7.5" customWidth="1"/>
    <col min="10" max="10" width="7.125" customWidth="1"/>
  </cols>
  <sheetData>
    <row r="1" spans="1:10" ht="27" thickBot="1">
      <c r="A1" s="723" t="s">
        <v>323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ht="18">
      <c r="A2" s="47" t="s">
        <v>20</v>
      </c>
      <c r="B2" s="16"/>
      <c r="C2" s="16"/>
      <c r="D2" s="17"/>
      <c r="E2" s="550" t="s">
        <v>5</v>
      </c>
      <c r="F2" s="551"/>
      <c r="G2" s="551"/>
      <c r="H2" s="725" t="s">
        <v>8</v>
      </c>
      <c r="I2" s="726"/>
      <c r="J2" s="727"/>
    </row>
    <row r="3" spans="1:10" ht="18.75">
      <c r="A3" s="48" t="s">
        <v>324</v>
      </c>
      <c r="B3" s="46">
        <v>3000</v>
      </c>
      <c r="C3" s="41">
        <v>2000</v>
      </c>
      <c r="D3" s="40"/>
      <c r="E3" s="44">
        <v>1000</v>
      </c>
      <c r="F3" s="44">
        <v>6000</v>
      </c>
      <c r="G3" s="44">
        <v>1000</v>
      </c>
      <c r="H3" s="45">
        <v>2000</v>
      </c>
      <c r="I3" s="45">
        <v>7000</v>
      </c>
      <c r="J3" s="45">
        <v>3000</v>
      </c>
    </row>
    <row r="4" spans="1:10" ht="42.75" customHeight="1">
      <c r="A4" s="40" t="s">
        <v>0</v>
      </c>
      <c r="B4" s="41" t="s">
        <v>19</v>
      </c>
      <c r="C4" s="43" t="s">
        <v>14</v>
      </c>
      <c r="D4" s="42" t="s">
        <v>13</v>
      </c>
      <c r="E4" s="77" t="s">
        <v>148</v>
      </c>
      <c r="F4" s="77" t="s">
        <v>147</v>
      </c>
      <c r="G4" s="77" t="s">
        <v>149</v>
      </c>
      <c r="H4" s="78" t="s">
        <v>150</v>
      </c>
      <c r="I4" s="78" t="s">
        <v>147</v>
      </c>
      <c r="J4" s="79" t="s">
        <v>151</v>
      </c>
    </row>
    <row r="5" spans="1:10">
      <c r="A5" s="50" t="s">
        <v>337</v>
      </c>
      <c r="B5" s="51">
        <v>6000</v>
      </c>
      <c r="C5" s="61" t="s">
        <v>20</v>
      </c>
      <c r="D5" s="51">
        <v>1</v>
      </c>
      <c r="E5" s="52" t="s">
        <v>20</v>
      </c>
      <c r="F5" s="52"/>
      <c r="G5" s="52"/>
      <c r="H5" s="52" t="s">
        <v>20</v>
      </c>
      <c r="I5" s="53"/>
      <c r="J5" s="39">
        <v>3000</v>
      </c>
    </row>
    <row r="6" spans="1:10">
      <c r="A6" s="50" t="s">
        <v>92</v>
      </c>
      <c r="B6" s="51">
        <v>3000</v>
      </c>
      <c r="C6" s="61">
        <v>2000</v>
      </c>
      <c r="D6" s="51"/>
      <c r="E6" s="52"/>
      <c r="F6" s="52"/>
      <c r="G6" s="52"/>
      <c r="H6" s="52"/>
      <c r="I6" s="53">
        <v>2000</v>
      </c>
      <c r="J6" s="39"/>
    </row>
    <row r="7" spans="1:10">
      <c r="A7" s="50" t="s">
        <v>329</v>
      </c>
      <c r="B7" s="51">
        <v>3000</v>
      </c>
      <c r="C7" s="61">
        <v>2000</v>
      </c>
      <c r="D7" s="51"/>
      <c r="E7" s="52"/>
      <c r="F7" s="52"/>
      <c r="G7" s="52"/>
      <c r="H7" s="52"/>
      <c r="I7" s="53">
        <v>7000</v>
      </c>
      <c r="J7" s="39"/>
    </row>
    <row r="8" spans="1:10">
      <c r="A8" s="50" t="s">
        <v>330</v>
      </c>
      <c r="B8" s="51">
        <v>3000</v>
      </c>
      <c r="C8" s="61">
        <v>2000</v>
      </c>
      <c r="D8" s="51"/>
      <c r="E8" s="52"/>
      <c r="F8" s="52"/>
      <c r="G8" s="52"/>
      <c r="H8" s="52"/>
      <c r="I8" s="53">
        <v>7000</v>
      </c>
      <c r="J8" s="39"/>
    </row>
    <row r="9" spans="1:10">
      <c r="A9" s="50" t="s">
        <v>21</v>
      </c>
      <c r="B9" s="51">
        <v>6000</v>
      </c>
      <c r="C9" s="54">
        <v>4000</v>
      </c>
      <c r="D9" s="51" t="s">
        <v>20</v>
      </c>
      <c r="E9" s="52">
        <v>1000</v>
      </c>
      <c r="F9" s="52"/>
      <c r="G9" s="52"/>
      <c r="H9" s="52" t="s">
        <v>20</v>
      </c>
      <c r="I9" s="53"/>
      <c r="J9" s="39" t="s">
        <v>20</v>
      </c>
    </row>
    <row r="10" spans="1:10">
      <c r="A10" s="50" t="s">
        <v>96</v>
      </c>
      <c r="B10" s="51">
        <v>3000</v>
      </c>
      <c r="C10" s="54"/>
      <c r="D10" s="51">
        <v>1</v>
      </c>
      <c r="E10" s="52">
        <v>1000</v>
      </c>
      <c r="F10" s="52"/>
      <c r="G10" s="52"/>
      <c r="H10" s="52"/>
      <c r="I10" s="53"/>
      <c r="J10" s="39"/>
    </row>
    <row r="11" spans="1:10">
      <c r="A11" s="55" t="s">
        <v>22</v>
      </c>
      <c r="B11" s="38">
        <v>3000</v>
      </c>
      <c r="C11" s="37">
        <v>2000</v>
      </c>
      <c r="D11" s="54" t="s">
        <v>20</v>
      </c>
      <c r="E11" s="56">
        <v>1000</v>
      </c>
      <c r="F11" s="56"/>
      <c r="G11" s="56"/>
      <c r="H11" s="56"/>
      <c r="I11" s="57"/>
      <c r="J11" s="39"/>
    </row>
    <row r="12" spans="1:10">
      <c r="A12" s="55" t="s">
        <v>244</v>
      </c>
      <c r="B12" s="38">
        <v>3000</v>
      </c>
      <c r="C12" s="37">
        <v>2000</v>
      </c>
      <c r="D12" s="54"/>
      <c r="E12" s="56"/>
      <c r="F12" s="56"/>
      <c r="G12" s="56"/>
      <c r="H12" s="56"/>
      <c r="I12" s="57"/>
      <c r="J12" s="39">
        <v>3000</v>
      </c>
    </row>
    <row r="13" spans="1:10">
      <c r="A13" s="55" t="s">
        <v>98</v>
      </c>
      <c r="B13" s="38">
        <v>3000</v>
      </c>
      <c r="C13" s="37"/>
      <c r="D13" s="54">
        <v>1</v>
      </c>
      <c r="E13" s="56">
        <v>1000</v>
      </c>
      <c r="F13" s="56"/>
      <c r="G13" s="56"/>
      <c r="H13" s="56"/>
      <c r="I13" s="57"/>
      <c r="J13" s="39"/>
    </row>
    <row r="14" spans="1:10">
      <c r="A14" s="55" t="s">
        <v>349</v>
      </c>
      <c r="B14" s="38">
        <v>3000</v>
      </c>
      <c r="C14" s="37">
        <v>2000</v>
      </c>
      <c r="D14" s="54"/>
      <c r="E14" s="56"/>
      <c r="F14" s="56"/>
      <c r="G14" s="56"/>
      <c r="H14" s="56">
        <v>2000</v>
      </c>
      <c r="I14" s="57" t="s">
        <v>20</v>
      </c>
      <c r="J14" s="39"/>
    </row>
    <row r="15" spans="1:10">
      <c r="A15" s="55" t="s">
        <v>111</v>
      </c>
      <c r="B15" s="38">
        <v>3000</v>
      </c>
      <c r="C15" s="37">
        <v>2000</v>
      </c>
      <c r="D15" s="54"/>
      <c r="E15" s="56">
        <v>1000</v>
      </c>
      <c r="F15" s="56"/>
      <c r="G15" s="56"/>
      <c r="H15" s="56"/>
      <c r="I15" s="57"/>
      <c r="J15" s="39"/>
    </row>
    <row r="16" spans="1:10">
      <c r="A16" s="55" t="s">
        <v>26</v>
      </c>
      <c r="B16" s="38" t="s">
        <v>20</v>
      </c>
      <c r="C16" s="38" t="s">
        <v>20</v>
      </c>
      <c r="D16" s="54">
        <v>1</v>
      </c>
      <c r="E16" s="56">
        <v>1000</v>
      </c>
      <c r="F16" s="56"/>
      <c r="G16" s="56">
        <v>1000</v>
      </c>
      <c r="H16" s="56"/>
      <c r="I16" s="57"/>
      <c r="J16" s="39"/>
    </row>
    <row r="17" spans="1:10">
      <c r="A17" s="55" t="s">
        <v>27</v>
      </c>
      <c r="B17" s="38" t="s">
        <v>20</v>
      </c>
      <c r="C17" s="38"/>
      <c r="D17" s="54">
        <v>1</v>
      </c>
      <c r="E17" s="56" t="s">
        <v>20</v>
      </c>
      <c r="F17" s="56"/>
      <c r="G17" s="56" t="s">
        <v>20</v>
      </c>
      <c r="H17" s="56"/>
      <c r="I17" s="57" t="s">
        <v>20</v>
      </c>
      <c r="J17" s="39"/>
    </row>
    <row r="18" spans="1:10">
      <c r="A18" s="55" t="s">
        <v>185</v>
      </c>
      <c r="B18" s="38">
        <v>3000</v>
      </c>
      <c r="C18" s="60"/>
      <c r="D18" s="54">
        <v>1</v>
      </c>
      <c r="E18" s="56"/>
      <c r="F18" s="56"/>
      <c r="G18" s="56"/>
      <c r="H18" s="56"/>
      <c r="I18" s="57">
        <v>7000</v>
      </c>
      <c r="J18" s="39"/>
    </row>
    <row r="19" spans="1:10">
      <c r="A19" s="55" t="s">
        <v>74</v>
      </c>
      <c r="B19" s="38">
        <v>3000</v>
      </c>
      <c r="C19" s="60">
        <v>2000</v>
      </c>
      <c r="D19" s="54"/>
      <c r="E19" s="56">
        <v>1000</v>
      </c>
      <c r="F19" s="56"/>
      <c r="G19" s="56"/>
      <c r="H19" s="56"/>
      <c r="I19" s="57" t="s">
        <v>20</v>
      </c>
      <c r="J19" s="39"/>
    </row>
    <row r="20" spans="1:10">
      <c r="A20" s="55" t="s">
        <v>28</v>
      </c>
      <c r="B20" s="38">
        <v>3000</v>
      </c>
      <c r="C20" s="60">
        <v>2000</v>
      </c>
      <c r="D20" s="54" t="s">
        <v>20</v>
      </c>
      <c r="E20" s="56">
        <v>1000</v>
      </c>
      <c r="F20" s="56"/>
      <c r="G20" s="56"/>
      <c r="H20" s="56" t="s">
        <v>20</v>
      </c>
      <c r="I20" s="57"/>
      <c r="J20" s="39"/>
    </row>
    <row r="21" spans="1:10">
      <c r="A21" s="55" t="s">
        <v>338</v>
      </c>
      <c r="B21" s="38">
        <v>3000</v>
      </c>
      <c r="C21" s="60">
        <v>2000</v>
      </c>
      <c r="D21" s="54"/>
      <c r="E21" s="56">
        <v>1000</v>
      </c>
      <c r="F21" s="56"/>
      <c r="G21" s="56"/>
      <c r="H21" s="56"/>
      <c r="I21" s="57" t="s">
        <v>20</v>
      </c>
      <c r="J21" s="39"/>
    </row>
    <row r="22" spans="1:10">
      <c r="A22" s="55" t="s">
        <v>326</v>
      </c>
      <c r="B22" s="38">
        <v>3000</v>
      </c>
      <c r="C22" s="38">
        <v>2000</v>
      </c>
      <c r="D22" s="54" t="s">
        <v>20</v>
      </c>
      <c r="E22" s="56" t="s">
        <v>20</v>
      </c>
      <c r="F22" s="56"/>
      <c r="G22" s="56"/>
      <c r="H22" s="56">
        <v>2000</v>
      </c>
      <c r="I22" s="57"/>
      <c r="J22" s="39"/>
    </row>
    <row r="23" spans="1:10">
      <c r="A23" s="55" t="s">
        <v>30</v>
      </c>
      <c r="B23" s="38">
        <v>3000</v>
      </c>
      <c r="C23" s="38">
        <v>2000</v>
      </c>
      <c r="D23" s="54" t="s">
        <v>20</v>
      </c>
      <c r="E23" s="56" t="s">
        <v>20</v>
      </c>
      <c r="F23" s="56"/>
      <c r="G23" s="56"/>
      <c r="H23" s="56">
        <v>2000</v>
      </c>
      <c r="I23" s="57" t="s">
        <v>20</v>
      </c>
      <c r="J23" s="39"/>
    </row>
    <row r="24" spans="1:10">
      <c r="A24" s="55" t="s">
        <v>66</v>
      </c>
      <c r="B24" s="38">
        <v>3000</v>
      </c>
      <c r="C24" s="38"/>
      <c r="D24" s="54">
        <v>1</v>
      </c>
      <c r="E24" s="56">
        <v>1000</v>
      </c>
      <c r="F24" s="56" t="s">
        <v>20</v>
      </c>
      <c r="G24" s="56"/>
      <c r="H24" s="56"/>
      <c r="I24" s="57"/>
      <c r="J24" s="39"/>
    </row>
    <row r="25" spans="1:10">
      <c r="A25" s="55" t="s">
        <v>343</v>
      </c>
      <c r="B25" s="38">
        <v>3000</v>
      </c>
      <c r="C25" s="38">
        <v>2000</v>
      </c>
      <c r="D25" s="54"/>
      <c r="E25" s="56"/>
      <c r="F25" s="56"/>
      <c r="G25" s="56"/>
      <c r="H25" s="56"/>
      <c r="I25" s="57">
        <v>7000</v>
      </c>
      <c r="J25" s="39" t="s">
        <v>20</v>
      </c>
    </row>
    <row r="26" spans="1:10">
      <c r="A26" s="55" t="s">
        <v>39</v>
      </c>
      <c r="B26" s="38">
        <v>3000</v>
      </c>
      <c r="C26" s="38" t="s">
        <v>20</v>
      </c>
      <c r="D26" s="54">
        <v>1</v>
      </c>
      <c r="E26" s="56">
        <v>1000</v>
      </c>
      <c r="F26" s="56"/>
      <c r="G26" s="56"/>
      <c r="H26" s="56"/>
      <c r="I26" s="57"/>
      <c r="J26" s="39"/>
    </row>
    <row r="27" spans="1:10">
      <c r="A27" s="55" t="s">
        <v>91</v>
      </c>
      <c r="B27" s="38">
        <v>3000</v>
      </c>
      <c r="C27" s="60"/>
      <c r="D27" s="54">
        <v>1</v>
      </c>
      <c r="E27" s="56"/>
      <c r="F27" s="56"/>
      <c r="G27" s="56"/>
      <c r="H27" s="56"/>
      <c r="I27" s="57">
        <v>7000</v>
      </c>
      <c r="J27" s="39"/>
    </row>
    <row r="28" spans="1:10">
      <c r="A28" s="55" t="s">
        <v>175</v>
      </c>
      <c r="B28" s="38">
        <v>3000</v>
      </c>
      <c r="C28" s="60">
        <v>2000</v>
      </c>
      <c r="D28" s="54"/>
      <c r="E28" s="56" t="s">
        <v>20</v>
      </c>
      <c r="F28" s="56">
        <v>6000</v>
      </c>
      <c r="G28" s="56"/>
      <c r="H28" s="56"/>
      <c r="I28" s="57"/>
      <c r="J28" s="39"/>
    </row>
    <row r="29" spans="1:10">
      <c r="A29" s="55" t="s">
        <v>167</v>
      </c>
      <c r="B29" s="38">
        <v>3000</v>
      </c>
      <c r="C29" s="60">
        <v>2000</v>
      </c>
      <c r="D29" s="54" t="s">
        <v>20</v>
      </c>
      <c r="E29" s="56">
        <v>1000</v>
      </c>
      <c r="F29" s="56"/>
      <c r="G29" s="56"/>
      <c r="H29" s="56" t="s">
        <v>20</v>
      </c>
      <c r="I29" s="57"/>
      <c r="J29" s="39"/>
    </row>
    <row r="30" spans="1:10">
      <c r="A30" s="55" t="s">
        <v>341</v>
      </c>
      <c r="B30" s="38">
        <v>3000</v>
      </c>
      <c r="C30" s="60"/>
      <c r="D30" s="54">
        <v>1</v>
      </c>
      <c r="E30" s="56">
        <v>1000</v>
      </c>
      <c r="F30" s="56"/>
      <c r="G30" s="56"/>
      <c r="H30" s="56"/>
      <c r="I30" s="57"/>
      <c r="J30" s="39"/>
    </row>
    <row r="31" spans="1:10">
      <c r="A31" s="203" t="s">
        <v>325</v>
      </c>
      <c r="B31" s="204" t="s">
        <v>348</v>
      </c>
      <c r="C31" s="60"/>
      <c r="D31" s="54">
        <v>1</v>
      </c>
      <c r="E31" s="56"/>
      <c r="F31" s="56"/>
      <c r="G31" s="56"/>
      <c r="H31" s="56"/>
      <c r="I31" s="57" t="s">
        <v>228</v>
      </c>
      <c r="J31" s="39"/>
    </row>
    <row r="32" spans="1:10">
      <c r="A32" s="55" t="s">
        <v>36</v>
      </c>
      <c r="B32" s="38">
        <v>3000</v>
      </c>
      <c r="C32" s="38" t="s">
        <v>20</v>
      </c>
      <c r="D32" s="54">
        <v>1</v>
      </c>
      <c r="E32" s="56">
        <v>1000</v>
      </c>
      <c r="F32" s="56"/>
      <c r="G32" s="56"/>
      <c r="H32" s="56"/>
      <c r="I32" s="57"/>
      <c r="J32" s="39"/>
    </row>
    <row r="33" spans="1:10">
      <c r="A33" s="55" t="s">
        <v>344</v>
      </c>
      <c r="B33" s="38">
        <v>3000</v>
      </c>
      <c r="C33" s="38">
        <v>2000</v>
      </c>
      <c r="D33" s="54"/>
      <c r="E33" s="56"/>
      <c r="F33" s="56"/>
      <c r="G33" s="56"/>
      <c r="H33" s="56"/>
      <c r="I33" s="57">
        <v>7000</v>
      </c>
      <c r="J33" s="39" t="s">
        <v>20</v>
      </c>
    </row>
    <row r="34" spans="1:10">
      <c r="A34" s="55" t="s">
        <v>95</v>
      </c>
      <c r="B34" s="38">
        <v>3000</v>
      </c>
      <c r="C34" s="38"/>
      <c r="D34" s="54">
        <v>1</v>
      </c>
      <c r="E34" s="56">
        <v>1000</v>
      </c>
      <c r="F34" s="56"/>
      <c r="G34" s="56"/>
      <c r="H34" s="56"/>
      <c r="I34" s="57"/>
      <c r="J34" s="39"/>
    </row>
    <row r="35" spans="1:10">
      <c r="A35" s="55" t="s">
        <v>33</v>
      </c>
      <c r="B35" s="38">
        <v>3000</v>
      </c>
      <c r="C35" s="38">
        <v>2000</v>
      </c>
      <c r="D35" s="54" t="s">
        <v>20</v>
      </c>
      <c r="E35" s="56">
        <v>1000</v>
      </c>
      <c r="F35" s="56"/>
      <c r="G35" s="56"/>
      <c r="H35" s="56"/>
      <c r="I35" s="57" t="s">
        <v>20</v>
      </c>
      <c r="J35" s="39"/>
    </row>
    <row r="36" spans="1:10">
      <c r="A36" s="55" t="s">
        <v>137</v>
      </c>
      <c r="B36" s="38">
        <v>3000</v>
      </c>
      <c r="C36" s="38" t="s">
        <v>20</v>
      </c>
      <c r="D36" s="54">
        <v>1</v>
      </c>
      <c r="E36" s="56" t="s">
        <v>20</v>
      </c>
      <c r="F36" s="56"/>
      <c r="G36" s="56">
        <v>1000</v>
      </c>
      <c r="H36" s="56"/>
      <c r="I36" s="57"/>
      <c r="J36" s="39"/>
    </row>
    <row r="37" spans="1:10">
      <c r="A37" s="203" t="s">
        <v>336</v>
      </c>
      <c r="B37" s="204" t="s">
        <v>348</v>
      </c>
      <c r="C37" s="38" t="s">
        <v>20</v>
      </c>
      <c r="D37" s="54">
        <v>1</v>
      </c>
      <c r="E37" s="56" t="s">
        <v>20</v>
      </c>
      <c r="F37" s="56"/>
      <c r="G37" s="56"/>
      <c r="H37" s="56"/>
      <c r="I37" s="57"/>
      <c r="J37" s="39" t="s">
        <v>20</v>
      </c>
    </row>
    <row r="38" spans="1:10">
      <c r="A38" s="55" t="s">
        <v>289</v>
      </c>
      <c r="B38" s="38">
        <v>3000</v>
      </c>
      <c r="C38" s="38"/>
      <c r="D38" s="54">
        <v>1</v>
      </c>
      <c r="E38" s="56">
        <v>1000</v>
      </c>
      <c r="F38" s="56"/>
      <c r="G38" s="56"/>
      <c r="H38" s="56"/>
      <c r="I38" s="57"/>
      <c r="J38" s="39"/>
    </row>
    <row r="39" spans="1:10">
      <c r="A39" s="55" t="s">
        <v>34</v>
      </c>
      <c r="B39" s="38">
        <v>3000</v>
      </c>
      <c r="C39" s="38"/>
      <c r="D39" s="54">
        <v>1</v>
      </c>
      <c r="E39" s="56"/>
      <c r="F39" s="56"/>
      <c r="G39" s="56">
        <v>1000</v>
      </c>
      <c r="H39" s="56"/>
      <c r="I39" s="57"/>
      <c r="J39" s="39"/>
    </row>
    <row r="40" spans="1:10">
      <c r="A40" s="55" t="s">
        <v>136</v>
      </c>
      <c r="B40" s="38">
        <v>3000</v>
      </c>
      <c r="C40" s="38"/>
      <c r="D40" s="54">
        <v>1</v>
      </c>
      <c r="E40" s="56"/>
      <c r="F40" s="56"/>
      <c r="G40" s="56">
        <v>1000</v>
      </c>
      <c r="H40" s="56"/>
      <c r="I40" s="57"/>
      <c r="J40" s="39"/>
    </row>
    <row r="41" spans="1:10">
      <c r="A41" s="55" t="s">
        <v>350</v>
      </c>
      <c r="B41" s="38">
        <v>3000</v>
      </c>
      <c r="C41" s="38">
        <v>2000</v>
      </c>
      <c r="D41" s="54"/>
      <c r="E41" s="56"/>
      <c r="F41" s="56"/>
      <c r="G41" s="56"/>
      <c r="H41" s="56">
        <v>2000</v>
      </c>
      <c r="I41" s="57"/>
      <c r="J41" s="39"/>
    </row>
    <row r="42" spans="1:10">
      <c r="A42" s="55" t="s">
        <v>351</v>
      </c>
      <c r="B42" s="38">
        <v>3000</v>
      </c>
      <c r="C42" s="38">
        <v>2000</v>
      </c>
      <c r="D42" s="54"/>
      <c r="E42" s="56"/>
      <c r="F42" s="56"/>
      <c r="G42" s="56"/>
      <c r="H42" s="56">
        <v>2000</v>
      </c>
      <c r="I42" s="57"/>
      <c r="J42" s="39"/>
    </row>
    <row r="43" spans="1:10">
      <c r="A43" s="55" t="s">
        <v>209</v>
      </c>
      <c r="B43" s="38"/>
      <c r="C43" s="38"/>
      <c r="D43" s="54">
        <v>1</v>
      </c>
      <c r="E43" s="56"/>
      <c r="F43" s="56"/>
      <c r="G43" s="56">
        <v>1000</v>
      </c>
      <c r="H43" s="56"/>
      <c r="I43" s="57"/>
      <c r="J43" s="39"/>
    </row>
    <row r="44" spans="1:10">
      <c r="A44" s="55" t="s">
        <v>161</v>
      </c>
      <c r="B44" s="38">
        <v>3000</v>
      </c>
      <c r="C44" s="38">
        <v>2000</v>
      </c>
      <c r="D44" s="54"/>
      <c r="E44" s="56">
        <v>1000</v>
      </c>
      <c r="F44" s="56"/>
      <c r="G44" s="56"/>
      <c r="H44" s="56"/>
      <c r="I44" s="57"/>
      <c r="J44" s="39"/>
    </row>
    <row r="45" spans="1:10">
      <c r="A45" s="203" t="s">
        <v>276</v>
      </c>
      <c r="B45" s="204" t="s">
        <v>348</v>
      </c>
      <c r="C45" s="38"/>
      <c r="D45" s="54">
        <v>1</v>
      </c>
      <c r="E45" s="56"/>
      <c r="F45" s="56"/>
      <c r="G45" s="56"/>
      <c r="H45" s="56"/>
      <c r="I45" s="57" t="s">
        <v>228</v>
      </c>
      <c r="J45" s="39"/>
    </row>
    <row r="46" spans="1:10">
      <c r="A46" s="55" t="s">
        <v>200</v>
      </c>
      <c r="B46" s="38">
        <v>3000</v>
      </c>
      <c r="C46" s="38"/>
      <c r="D46" s="54">
        <v>1</v>
      </c>
      <c r="E46" s="56">
        <v>1000</v>
      </c>
      <c r="F46" s="56"/>
      <c r="G46" s="56"/>
      <c r="H46" s="56"/>
      <c r="I46" s="57"/>
      <c r="J46" s="39"/>
    </row>
    <row r="47" spans="1:10">
      <c r="A47" s="55" t="s">
        <v>45</v>
      </c>
      <c r="B47" s="38">
        <v>3000</v>
      </c>
      <c r="C47" s="38"/>
      <c r="D47" s="54">
        <v>1</v>
      </c>
      <c r="E47" s="56">
        <v>1000</v>
      </c>
      <c r="F47" s="56"/>
      <c r="G47" s="56"/>
      <c r="H47" s="56"/>
      <c r="I47" s="57"/>
      <c r="J47" s="39"/>
    </row>
    <row r="48" spans="1:10">
      <c r="A48" s="55" t="s">
        <v>42</v>
      </c>
      <c r="B48" s="38">
        <v>3000</v>
      </c>
      <c r="C48" s="38">
        <v>2000</v>
      </c>
      <c r="D48" s="54"/>
      <c r="E48" s="56">
        <v>1000</v>
      </c>
      <c r="F48" s="56"/>
      <c r="G48" s="56"/>
      <c r="H48" s="56"/>
      <c r="I48" s="57"/>
      <c r="J48" s="39"/>
    </row>
    <row r="49" spans="1:10">
      <c r="A49" s="55" t="s">
        <v>170</v>
      </c>
      <c r="B49" s="38">
        <v>3000</v>
      </c>
      <c r="C49" s="38"/>
      <c r="D49" s="54">
        <v>1</v>
      </c>
      <c r="E49" s="56">
        <v>1000</v>
      </c>
      <c r="F49" s="56"/>
      <c r="G49" s="56"/>
      <c r="H49" s="56"/>
      <c r="I49" s="57"/>
      <c r="J49" s="39"/>
    </row>
    <row r="50" spans="1:10">
      <c r="A50" s="55" t="s">
        <v>333</v>
      </c>
      <c r="B50" s="38">
        <v>3000</v>
      </c>
      <c r="C50" s="38">
        <v>2000</v>
      </c>
      <c r="D50" s="54" t="s">
        <v>20</v>
      </c>
      <c r="E50" s="56" t="s">
        <v>20</v>
      </c>
      <c r="F50" s="56"/>
      <c r="G50" s="56"/>
      <c r="H50" s="56" t="s">
        <v>20</v>
      </c>
      <c r="I50" s="57">
        <v>7000</v>
      </c>
      <c r="J50" s="39"/>
    </row>
    <row r="51" spans="1:10">
      <c r="A51" s="55" t="s">
        <v>46</v>
      </c>
      <c r="B51" s="38">
        <v>3000</v>
      </c>
      <c r="C51" s="38"/>
      <c r="D51" s="54">
        <v>1</v>
      </c>
      <c r="E51" s="56">
        <v>1000</v>
      </c>
      <c r="F51" s="56"/>
      <c r="G51" s="56"/>
      <c r="H51" s="56"/>
      <c r="I51" s="57" t="s">
        <v>20</v>
      </c>
      <c r="J51" s="39"/>
    </row>
    <row r="52" spans="1:10">
      <c r="A52" s="55" t="s">
        <v>340</v>
      </c>
      <c r="B52" s="38">
        <v>3000</v>
      </c>
      <c r="C52" s="60"/>
      <c r="D52" s="54">
        <v>1</v>
      </c>
      <c r="E52" s="56"/>
      <c r="F52" s="56"/>
      <c r="G52" s="56"/>
      <c r="H52" s="56"/>
      <c r="I52" s="57">
        <v>7000</v>
      </c>
      <c r="J52" s="39"/>
    </row>
    <row r="53" spans="1:10">
      <c r="A53" s="55" t="s">
        <v>47</v>
      </c>
      <c r="B53" s="38">
        <v>3000</v>
      </c>
      <c r="C53" s="60">
        <v>2000</v>
      </c>
      <c r="D53" s="54" t="s">
        <v>20</v>
      </c>
      <c r="E53" s="56">
        <v>1000</v>
      </c>
      <c r="F53" s="56"/>
      <c r="G53" s="56" t="s">
        <v>20</v>
      </c>
      <c r="H53" s="56"/>
      <c r="I53" s="57" t="s">
        <v>20</v>
      </c>
      <c r="J53" s="39"/>
    </row>
    <row r="54" spans="1:10">
      <c r="A54" s="55" t="s">
        <v>48</v>
      </c>
      <c r="B54" s="38">
        <v>3000</v>
      </c>
      <c r="C54" s="60">
        <v>2000</v>
      </c>
      <c r="D54" s="54"/>
      <c r="E54" s="56">
        <v>1000</v>
      </c>
      <c r="F54" s="56"/>
      <c r="G54" s="56"/>
      <c r="H54" s="56"/>
      <c r="I54" s="57"/>
      <c r="J54" s="39"/>
    </row>
    <row r="55" spans="1:10">
      <c r="A55" s="55" t="s">
        <v>352</v>
      </c>
      <c r="B55" s="38"/>
      <c r="C55" s="60"/>
      <c r="D55" s="54">
        <v>1</v>
      </c>
      <c r="E55" s="56"/>
      <c r="F55" s="56"/>
      <c r="G55" s="56">
        <v>1000</v>
      </c>
      <c r="H55" s="56"/>
      <c r="I55" s="57"/>
      <c r="J55" s="39"/>
    </row>
    <row r="56" spans="1:10">
      <c r="A56" s="55" t="s">
        <v>345</v>
      </c>
      <c r="B56" s="38">
        <v>3000</v>
      </c>
      <c r="C56" s="60"/>
      <c r="D56" s="54">
        <v>1</v>
      </c>
      <c r="E56" s="56"/>
      <c r="F56" s="56"/>
      <c r="G56" s="56"/>
      <c r="H56" s="56">
        <v>2000</v>
      </c>
      <c r="I56" s="57" t="s">
        <v>20</v>
      </c>
      <c r="J56" s="39"/>
    </row>
    <row r="57" spans="1:10">
      <c r="A57" s="55" t="s">
        <v>50</v>
      </c>
      <c r="B57" s="38">
        <v>3000</v>
      </c>
      <c r="C57" s="38" t="s">
        <v>20</v>
      </c>
      <c r="D57" s="54">
        <v>1</v>
      </c>
      <c r="E57" s="56">
        <v>1000</v>
      </c>
      <c r="F57" s="56"/>
      <c r="G57" s="56" t="s">
        <v>20</v>
      </c>
      <c r="H57" s="56"/>
      <c r="I57" s="57"/>
      <c r="J57" s="39"/>
    </row>
    <row r="58" spans="1:10">
      <c r="A58" s="55" t="s">
        <v>51</v>
      </c>
      <c r="B58" s="38">
        <v>3000</v>
      </c>
      <c r="C58" s="38"/>
      <c r="D58" s="54">
        <v>1</v>
      </c>
      <c r="E58" s="56" t="s">
        <v>20</v>
      </c>
      <c r="F58" s="56"/>
      <c r="G58" s="56">
        <v>1000</v>
      </c>
      <c r="H58" s="56"/>
      <c r="I58" s="57" t="s">
        <v>20</v>
      </c>
      <c r="J58" s="39"/>
    </row>
    <row r="59" spans="1:10">
      <c r="A59" s="55" t="s">
        <v>347</v>
      </c>
      <c r="B59" s="38"/>
      <c r="C59" s="38"/>
      <c r="D59" s="54">
        <v>1</v>
      </c>
      <c r="E59" s="56"/>
      <c r="F59" s="56"/>
      <c r="G59" s="56">
        <v>1000</v>
      </c>
      <c r="H59" s="56"/>
      <c r="I59" s="57"/>
      <c r="J59" s="39"/>
    </row>
    <row r="60" spans="1:10">
      <c r="A60" s="55" t="s">
        <v>138</v>
      </c>
      <c r="B60" s="38">
        <v>3000</v>
      </c>
      <c r="C60" s="38"/>
      <c r="D60" s="54">
        <v>1</v>
      </c>
      <c r="E60" s="56">
        <v>1000</v>
      </c>
      <c r="F60" s="56"/>
      <c r="G60" s="56"/>
      <c r="H60" s="56"/>
      <c r="I60" s="57"/>
      <c r="J60" s="39"/>
    </row>
    <row r="61" spans="1:10">
      <c r="A61" s="55" t="s">
        <v>72</v>
      </c>
      <c r="B61" s="38">
        <v>3000</v>
      </c>
      <c r="C61" s="38"/>
      <c r="D61" s="54">
        <v>1</v>
      </c>
      <c r="E61" s="56">
        <v>1000</v>
      </c>
      <c r="F61" s="56"/>
      <c r="G61" s="56"/>
      <c r="H61" s="56"/>
      <c r="I61" s="57"/>
      <c r="J61" s="39"/>
    </row>
    <row r="62" spans="1:10">
      <c r="A62" s="55" t="s">
        <v>140</v>
      </c>
      <c r="B62" s="38">
        <v>3000</v>
      </c>
      <c r="C62" s="38">
        <v>2000</v>
      </c>
      <c r="D62" s="54"/>
      <c r="E62" s="56">
        <v>1000</v>
      </c>
      <c r="F62" s="56"/>
      <c r="G62" s="56"/>
      <c r="H62" s="56"/>
      <c r="I62" s="57"/>
      <c r="J62" s="39"/>
    </row>
    <row r="63" spans="1:10">
      <c r="A63" s="55" t="s">
        <v>56</v>
      </c>
      <c r="B63" s="38">
        <v>3000</v>
      </c>
      <c r="C63" s="38"/>
      <c r="D63" s="54">
        <v>1</v>
      </c>
      <c r="E63" s="56"/>
      <c r="F63" s="56"/>
      <c r="G63" s="56"/>
      <c r="H63" s="56">
        <v>2000</v>
      </c>
      <c r="I63" s="57" t="s">
        <v>20</v>
      </c>
      <c r="J63" s="39"/>
    </row>
    <row r="64" spans="1:10">
      <c r="A64" s="55" t="s">
        <v>327</v>
      </c>
      <c r="B64" s="38">
        <v>3000</v>
      </c>
      <c r="C64" s="38">
        <v>2000</v>
      </c>
      <c r="D64" s="54"/>
      <c r="E64" s="56" t="s">
        <v>20</v>
      </c>
      <c r="F64" s="56"/>
      <c r="G64" s="56"/>
      <c r="H64" s="56"/>
      <c r="I64" s="57">
        <v>7000</v>
      </c>
      <c r="J64" s="39"/>
    </row>
    <row r="65" spans="1:10">
      <c r="A65" s="55" t="s">
        <v>328</v>
      </c>
      <c r="B65" s="38">
        <v>3000</v>
      </c>
      <c r="C65" s="38">
        <v>2000</v>
      </c>
      <c r="D65" s="54"/>
      <c r="E65" s="56"/>
      <c r="F65" s="56"/>
      <c r="G65" s="56"/>
      <c r="H65" s="56"/>
      <c r="I65" s="57">
        <v>7000</v>
      </c>
      <c r="J65" s="39"/>
    </row>
    <row r="66" spans="1:10">
      <c r="A66" s="55" t="s">
        <v>55</v>
      </c>
      <c r="B66" s="38">
        <v>3000</v>
      </c>
      <c r="C66" s="38">
        <v>2000</v>
      </c>
      <c r="D66" s="54" t="s">
        <v>20</v>
      </c>
      <c r="E66" s="56">
        <v>1000</v>
      </c>
      <c r="F66" s="56"/>
      <c r="G66" s="56"/>
      <c r="H66" s="56"/>
      <c r="I66" s="57" t="s">
        <v>20</v>
      </c>
      <c r="J66" s="39"/>
    </row>
    <row r="67" spans="1:10">
      <c r="A67" s="55" t="s">
        <v>335</v>
      </c>
      <c r="B67" s="38">
        <v>3000</v>
      </c>
      <c r="C67" s="60">
        <v>2000</v>
      </c>
      <c r="D67" s="54"/>
      <c r="E67" s="56"/>
      <c r="F67" s="56"/>
      <c r="G67" s="56"/>
      <c r="H67" s="56">
        <v>2000</v>
      </c>
      <c r="I67" s="57" t="s">
        <v>20</v>
      </c>
      <c r="J67" s="39"/>
    </row>
    <row r="68" spans="1:10">
      <c r="A68" s="55" t="s">
        <v>339</v>
      </c>
      <c r="B68" s="38"/>
      <c r="C68" s="60">
        <v>2000</v>
      </c>
      <c r="D68" s="54" t="s">
        <v>20</v>
      </c>
      <c r="E68" s="56"/>
      <c r="F68" s="56"/>
      <c r="G68" s="56"/>
      <c r="H68" s="56">
        <v>2000</v>
      </c>
      <c r="I68" s="57" t="s">
        <v>20</v>
      </c>
      <c r="J68" s="39"/>
    </row>
    <row r="69" spans="1:10">
      <c r="A69" s="55" t="s">
        <v>135</v>
      </c>
      <c r="B69" s="38">
        <v>3000</v>
      </c>
      <c r="C69" s="60">
        <v>2000</v>
      </c>
      <c r="D69" s="54"/>
      <c r="E69" s="56">
        <v>1000</v>
      </c>
      <c r="F69" s="56"/>
      <c r="G69" s="56"/>
      <c r="H69" s="56"/>
      <c r="I69" s="57"/>
      <c r="J69" s="39"/>
    </row>
    <row r="70" spans="1:10">
      <c r="A70" s="55" t="s">
        <v>59</v>
      </c>
      <c r="B70" s="38">
        <v>3000</v>
      </c>
      <c r="C70" s="38" t="s">
        <v>20</v>
      </c>
      <c r="D70" s="54">
        <v>1</v>
      </c>
      <c r="E70" s="56">
        <v>1000</v>
      </c>
      <c r="F70" s="56"/>
      <c r="G70" s="56"/>
      <c r="H70" s="56"/>
      <c r="I70" s="57" t="s">
        <v>20</v>
      </c>
      <c r="J70" s="39"/>
    </row>
    <row r="71" spans="1:10">
      <c r="A71" s="55" t="s">
        <v>57</v>
      </c>
      <c r="B71" s="38" t="s">
        <v>20</v>
      </c>
      <c r="C71" s="38" t="s">
        <v>20</v>
      </c>
      <c r="D71" s="54" t="s">
        <v>20</v>
      </c>
      <c r="E71" s="56" t="s">
        <v>20</v>
      </c>
      <c r="F71" s="56"/>
      <c r="G71" s="56"/>
      <c r="H71" s="56"/>
      <c r="I71" s="57" t="s">
        <v>20</v>
      </c>
      <c r="J71" s="39"/>
    </row>
    <row r="72" spans="1:10">
      <c r="A72" s="55" t="s">
        <v>58</v>
      </c>
      <c r="B72" s="38" t="s">
        <v>20</v>
      </c>
      <c r="C72" s="38" t="s">
        <v>20</v>
      </c>
      <c r="D72" s="54" t="s">
        <v>2</v>
      </c>
      <c r="E72" s="56" t="s">
        <v>20</v>
      </c>
      <c r="F72" s="56"/>
      <c r="G72" s="56"/>
      <c r="H72" s="56"/>
      <c r="I72" s="57" t="s">
        <v>20</v>
      </c>
      <c r="J72" s="39"/>
    </row>
    <row r="73" spans="1:10">
      <c r="A73" s="203" t="s">
        <v>75</v>
      </c>
      <c r="B73" s="204" t="s">
        <v>348</v>
      </c>
      <c r="C73" s="38"/>
      <c r="D73" s="54">
        <v>1</v>
      </c>
      <c r="E73" s="56"/>
      <c r="F73" s="56"/>
      <c r="G73" s="56"/>
      <c r="H73" s="56"/>
      <c r="I73" s="57" t="s">
        <v>228</v>
      </c>
      <c r="J73" s="39"/>
    </row>
    <row r="74" spans="1:10">
      <c r="A74" s="55" t="s">
        <v>100</v>
      </c>
      <c r="B74" s="38">
        <v>3000</v>
      </c>
      <c r="C74" s="38"/>
      <c r="D74" s="54">
        <v>1</v>
      </c>
      <c r="E74" s="56">
        <v>1000</v>
      </c>
      <c r="F74" s="56"/>
      <c r="G74" s="56"/>
      <c r="H74" s="56"/>
      <c r="I74" s="57"/>
      <c r="J74" s="39"/>
    </row>
    <row r="75" spans="1:10">
      <c r="A75" s="55" t="s">
        <v>346</v>
      </c>
      <c r="B75" s="38"/>
      <c r="C75" s="38"/>
      <c r="D75" s="54">
        <v>1</v>
      </c>
      <c r="E75" s="56"/>
      <c r="F75" s="56"/>
      <c r="G75" s="56">
        <v>1000</v>
      </c>
      <c r="H75" s="56"/>
      <c r="I75" s="57"/>
      <c r="J75" s="39"/>
    </row>
    <row r="76" spans="1:10">
      <c r="A76" s="55" t="s">
        <v>334</v>
      </c>
      <c r="B76" s="38">
        <v>3000</v>
      </c>
      <c r="C76" s="38">
        <v>2000</v>
      </c>
      <c r="D76" s="54" t="s">
        <v>20</v>
      </c>
      <c r="E76" s="56" t="s">
        <v>20</v>
      </c>
      <c r="F76" s="56"/>
      <c r="G76" s="56" t="s">
        <v>20</v>
      </c>
      <c r="H76" s="56"/>
      <c r="I76" s="57">
        <v>7000</v>
      </c>
      <c r="J76" s="39"/>
    </row>
    <row r="77" spans="1:10">
      <c r="A77" s="55" t="s">
        <v>331</v>
      </c>
      <c r="B77" s="38">
        <v>3000</v>
      </c>
      <c r="C77" s="60">
        <v>2000</v>
      </c>
      <c r="D77" s="54"/>
      <c r="E77" s="56"/>
      <c r="F77" s="56"/>
      <c r="G77" s="56"/>
      <c r="H77" s="56"/>
      <c r="I77" s="57">
        <v>7000</v>
      </c>
      <c r="J77" s="39"/>
    </row>
    <row r="78" spans="1:10">
      <c r="A78" s="55" t="s">
        <v>332</v>
      </c>
      <c r="B78" s="38">
        <v>3000</v>
      </c>
      <c r="C78" s="60">
        <v>2000</v>
      </c>
      <c r="D78" s="54"/>
      <c r="E78" s="56" t="s">
        <v>20</v>
      </c>
      <c r="F78" s="56"/>
      <c r="G78" s="56"/>
      <c r="H78" s="56"/>
      <c r="I78" s="57">
        <v>7000</v>
      </c>
      <c r="J78" s="39"/>
    </row>
    <row r="79" spans="1:10">
      <c r="A79" s="55" t="s">
        <v>342</v>
      </c>
      <c r="B79" s="38">
        <v>3000</v>
      </c>
      <c r="C79" s="60">
        <v>2000</v>
      </c>
      <c r="D79" s="54"/>
      <c r="E79" s="56">
        <v>1000</v>
      </c>
      <c r="F79" s="56"/>
      <c r="G79" s="56"/>
      <c r="H79" s="56"/>
      <c r="I79" s="57"/>
      <c r="J79" s="39"/>
    </row>
    <row r="80" spans="1:10">
      <c r="A80" s="55" t="s">
        <v>20</v>
      </c>
      <c r="B80" s="38" t="s">
        <v>20</v>
      </c>
      <c r="C80" s="58" t="s">
        <v>20</v>
      </c>
      <c r="D80" s="54" t="s">
        <v>20</v>
      </c>
      <c r="E80" s="56" t="s">
        <v>20</v>
      </c>
      <c r="F80" s="56"/>
      <c r="G80" s="56"/>
      <c r="H80" s="56"/>
      <c r="I80" s="57"/>
      <c r="J80" s="39"/>
    </row>
    <row r="81" spans="1:11">
      <c r="A81" s="55" t="s">
        <v>144</v>
      </c>
      <c r="B81" s="38" t="s">
        <v>20</v>
      </c>
      <c r="C81" s="38" t="s">
        <v>20</v>
      </c>
      <c r="D81" s="54">
        <f>SUM(D5:D78)</f>
        <v>37</v>
      </c>
      <c r="E81" s="56" t="s">
        <v>20</v>
      </c>
      <c r="F81" s="56"/>
      <c r="G81" s="56" t="s">
        <v>20</v>
      </c>
      <c r="H81" s="56"/>
      <c r="I81" s="57"/>
      <c r="J81" s="39"/>
    </row>
    <row r="82" spans="1:11" ht="18.75">
      <c r="A82" s="71" t="s">
        <v>20</v>
      </c>
      <c r="B82" s="72">
        <f>SUM(B5:B78)</f>
        <v>189000</v>
      </c>
      <c r="C82" s="73">
        <f>SUM(C5:C78)</f>
        <v>72000</v>
      </c>
      <c r="D82" s="73" t="s">
        <v>20</v>
      </c>
      <c r="E82" s="74">
        <f t="shared" ref="E82:J82" si="0">SUM(E5:E78)</f>
        <v>33000</v>
      </c>
      <c r="F82" s="74">
        <f t="shared" si="0"/>
        <v>6000</v>
      </c>
      <c r="G82" s="74">
        <f t="shared" si="0"/>
        <v>9000</v>
      </c>
      <c r="H82" s="74">
        <f t="shared" si="0"/>
        <v>18000</v>
      </c>
      <c r="I82" s="75">
        <f t="shared" si="0"/>
        <v>93000</v>
      </c>
      <c r="J82" s="76">
        <f t="shared" si="0"/>
        <v>6000</v>
      </c>
      <c r="K82" s="49" t="s">
        <v>20</v>
      </c>
    </row>
    <row r="83" spans="1:11">
      <c r="A83" s="59"/>
      <c r="B83" s="60"/>
      <c r="C83" s="61"/>
      <c r="D83" s="61"/>
      <c r="E83" s="62"/>
      <c r="F83" s="62"/>
      <c r="G83" s="62"/>
      <c r="H83" s="62"/>
      <c r="I83" s="63"/>
      <c r="J83" s="64"/>
    </row>
    <row r="84" spans="1:11">
      <c r="A84" s="720" t="s">
        <v>146</v>
      </c>
      <c r="B84" s="720"/>
      <c r="C84" s="721"/>
      <c r="D84" s="61"/>
      <c r="E84" s="62"/>
      <c r="F84" s="62"/>
      <c r="G84" s="62"/>
      <c r="H84" s="62"/>
      <c r="I84" s="63"/>
      <c r="J84" s="64"/>
    </row>
    <row r="85" spans="1:11">
      <c r="A85" s="722" t="s">
        <v>145</v>
      </c>
      <c r="B85" s="720"/>
      <c r="C85" s="720"/>
      <c r="D85" s="720"/>
      <c r="E85" s="720"/>
      <c r="F85" s="720"/>
      <c r="G85" s="720"/>
      <c r="H85" s="720"/>
      <c r="I85" s="720"/>
      <c r="J85" s="721"/>
    </row>
    <row r="86" spans="1:11" ht="16.5" thickBot="1">
      <c r="A86" s="65" t="s">
        <v>20</v>
      </c>
      <c r="B86" s="66"/>
      <c r="C86" s="66"/>
      <c r="D86" s="67"/>
      <c r="E86" s="68" t="s">
        <v>20</v>
      </c>
      <c r="F86" s="68"/>
      <c r="G86" s="68"/>
      <c r="H86" s="68"/>
      <c r="I86" s="69"/>
      <c r="J86" s="70"/>
    </row>
  </sheetData>
  <mergeCells count="5">
    <mergeCell ref="A84:C84"/>
    <mergeCell ref="A85:J85"/>
    <mergeCell ref="A1:J1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A35-C1F5-4530-92C5-C033A3370C41}">
  <dimension ref="A1:H67"/>
  <sheetViews>
    <sheetView topLeftCell="A28" workbookViewId="0">
      <selection activeCell="L55" sqref="L55"/>
    </sheetView>
  </sheetViews>
  <sheetFormatPr baseColWidth="10" defaultRowHeight="15.75"/>
  <cols>
    <col min="1" max="1" width="27" customWidth="1"/>
    <col min="2" max="2" width="7.5" customWidth="1"/>
    <col min="3" max="3" width="7.375" customWidth="1"/>
    <col min="4" max="4" width="3.625" customWidth="1"/>
    <col min="5" max="5" width="8" customWidth="1"/>
    <col min="6" max="6" width="7.5" customWidth="1"/>
    <col min="7" max="7" width="7.375" customWidth="1"/>
    <col min="8" max="8" width="7.75" customWidth="1"/>
  </cols>
  <sheetData>
    <row r="1" spans="1:8" ht="34.5" thickBot="1">
      <c r="A1" s="626" t="s">
        <v>353</v>
      </c>
      <c r="B1" s="558"/>
      <c r="C1" s="558"/>
      <c r="D1" s="558"/>
      <c r="E1" s="558"/>
      <c r="F1" s="558"/>
      <c r="G1" s="558"/>
      <c r="H1" s="558"/>
    </row>
    <row r="2" spans="1:8" ht="16.5" thickBot="1">
      <c r="A2" s="87" t="s">
        <v>267</v>
      </c>
      <c r="B2" s="7"/>
      <c r="C2" s="1"/>
      <c r="D2" s="1"/>
      <c r="E2" s="560" t="s">
        <v>172</v>
      </c>
      <c r="F2" s="561"/>
      <c r="G2" s="548" t="s">
        <v>173</v>
      </c>
      <c r="H2" s="562"/>
    </row>
    <row r="3" spans="1:8" ht="16.5" thickBot="1">
      <c r="A3" s="8"/>
      <c r="B3" s="88">
        <v>3000</v>
      </c>
      <c r="C3" s="5">
        <v>4000</v>
      </c>
      <c r="D3" s="1"/>
      <c r="E3" s="89">
        <v>1000</v>
      </c>
      <c r="F3" s="109">
        <v>5000</v>
      </c>
      <c r="G3" s="89">
        <v>2000</v>
      </c>
      <c r="H3" s="108">
        <v>6000</v>
      </c>
    </row>
    <row r="4" spans="1:8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11</v>
      </c>
      <c r="F4" s="138" t="s">
        <v>10</v>
      </c>
      <c r="G4" s="147" t="s">
        <v>174</v>
      </c>
      <c r="H4" s="138" t="s">
        <v>15</v>
      </c>
    </row>
    <row r="5" spans="1:8">
      <c r="A5" s="143" t="s">
        <v>358</v>
      </c>
      <c r="B5" s="139">
        <v>3000</v>
      </c>
      <c r="C5" s="139">
        <v>2000</v>
      </c>
      <c r="D5" s="139"/>
      <c r="E5" s="140" t="s">
        <v>20</v>
      </c>
      <c r="F5" s="158"/>
      <c r="G5" s="160"/>
      <c r="H5" s="142">
        <v>6000</v>
      </c>
    </row>
    <row r="6" spans="1:8">
      <c r="A6" s="143" t="s">
        <v>130</v>
      </c>
      <c r="B6" s="139">
        <v>3000</v>
      </c>
      <c r="C6" s="139">
        <v>2000</v>
      </c>
      <c r="D6" s="139"/>
      <c r="E6" s="140">
        <v>1000</v>
      </c>
      <c r="F6" s="158"/>
      <c r="G6" s="160"/>
      <c r="H6" s="160"/>
    </row>
    <row r="7" spans="1:8">
      <c r="A7" s="143" t="s">
        <v>120</v>
      </c>
      <c r="B7" s="139">
        <v>3000</v>
      </c>
      <c r="C7" s="139"/>
      <c r="D7" s="139">
        <v>1</v>
      </c>
      <c r="E7" s="140"/>
      <c r="F7" s="158"/>
      <c r="G7" s="160"/>
      <c r="H7" s="142">
        <v>6000</v>
      </c>
    </row>
    <row r="8" spans="1:8">
      <c r="A8" s="126" t="s">
        <v>21</v>
      </c>
      <c r="B8" s="110">
        <v>3000</v>
      </c>
      <c r="C8" s="110">
        <v>2000</v>
      </c>
      <c r="D8" s="110" t="s">
        <v>20</v>
      </c>
      <c r="E8" s="95">
        <v>1000</v>
      </c>
      <c r="F8" s="162"/>
      <c r="G8" s="164"/>
      <c r="H8" s="164"/>
    </row>
    <row r="9" spans="1:8">
      <c r="A9" s="125" t="s">
        <v>96</v>
      </c>
      <c r="B9" s="110">
        <v>3000</v>
      </c>
      <c r="C9" s="110"/>
      <c r="D9" s="110">
        <v>1</v>
      </c>
      <c r="E9" s="95">
        <v>1000</v>
      </c>
      <c r="F9" s="162"/>
      <c r="G9" s="164"/>
      <c r="H9" s="164"/>
    </row>
    <row r="10" spans="1:8">
      <c r="A10" s="125" t="s">
        <v>355</v>
      </c>
      <c r="B10" s="110">
        <v>3000</v>
      </c>
      <c r="C10" s="110">
        <v>2000</v>
      </c>
      <c r="D10" s="110"/>
      <c r="E10" s="95" t="s">
        <v>20</v>
      </c>
      <c r="F10" s="95"/>
      <c r="G10" s="96" t="s">
        <v>20</v>
      </c>
      <c r="H10" s="96">
        <v>6000</v>
      </c>
    </row>
    <row r="11" spans="1:8">
      <c r="A11" s="125" t="s">
        <v>98</v>
      </c>
      <c r="B11" s="110">
        <v>3000</v>
      </c>
      <c r="C11" s="110"/>
      <c r="D11" s="110">
        <v>1</v>
      </c>
      <c r="E11" s="95">
        <v>1000</v>
      </c>
      <c r="F11" s="162"/>
      <c r="G11" s="164"/>
      <c r="H11" s="164" t="s">
        <v>20</v>
      </c>
    </row>
    <row r="12" spans="1:8">
      <c r="A12" s="125" t="s">
        <v>119</v>
      </c>
      <c r="B12" s="110">
        <v>3000</v>
      </c>
      <c r="C12" s="110"/>
      <c r="D12" s="110">
        <v>1</v>
      </c>
      <c r="E12" s="95"/>
      <c r="F12" s="162"/>
      <c r="G12" s="164"/>
      <c r="H12" s="96">
        <v>6000</v>
      </c>
    </row>
    <row r="13" spans="1:8">
      <c r="A13" s="125" t="s">
        <v>162</v>
      </c>
      <c r="B13" s="110">
        <v>3000</v>
      </c>
      <c r="C13" s="110">
        <v>2000</v>
      </c>
      <c r="D13" s="110"/>
      <c r="E13" s="95">
        <v>1000</v>
      </c>
      <c r="F13" s="162"/>
      <c r="G13" s="164"/>
      <c r="H13" s="164"/>
    </row>
    <row r="14" spans="1:8">
      <c r="A14" s="125" t="s">
        <v>164</v>
      </c>
      <c r="B14" s="110">
        <v>3000</v>
      </c>
      <c r="C14" s="110"/>
      <c r="D14" s="110">
        <v>1</v>
      </c>
      <c r="E14" s="95"/>
      <c r="F14" s="162"/>
      <c r="G14" s="164"/>
      <c r="H14" s="96">
        <v>6000</v>
      </c>
    </row>
    <row r="15" spans="1:8">
      <c r="A15" s="125" t="s">
        <v>111</v>
      </c>
      <c r="B15" s="110">
        <v>3000</v>
      </c>
      <c r="C15" s="110"/>
      <c r="D15" s="110">
        <v>1</v>
      </c>
      <c r="E15" s="95">
        <v>1000</v>
      </c>
      <c r="F15" s="162"/>
      <c r="G15" s="164"/>
      <c r="H15" s="164"/>
    </row>
    <row r="16" spans="1:8">
      <c r="A16" s="125" t="s">
        <v>275</v>
      </c>
      <c r="B16" s="110">
        <v>3000</v>
      </c>
      <c r="C16" s="110">
        <v>2000</v>
      </c>
      <c r="D16" s="110"/>
      <c r="E16" s="95" t="s">
        <v>20</v>
      </c>
      <c r="F16" s="95"/>
      <c r="G16" s="96">
        <v>2000</v>
      </c>
      <c r="H16" s="164"/>
    </row>
    <row r="17" spans="1:8">
      <c r="A17" s="125" t="s">
        <v>99</v>
      </c>
      <c r="B17" s="110">
        <v>3000</v>
      </c>
      <c r="C17" s="110"/>
      <c r="D17" s="110">
        <v>1</v>
      </c>
      <c r="E17" s="95"/>
      <c r="F17" s="95"/>
      <c r="G17" s="96">
        <v>2000</v>
      </c>
      <c r="H17" s="164"/>
    </row>
    <row r="18" spans="1:8">
      <c r="A18" s="125" t="s">
        <v>128</v>
      </c>
      <c r="B18" s="110">
        <v>3000</v>
      </c>
      <c r="C18" s="110"/>
      <c r="D18" s="110">
        <v>1</v>
      </c>
      <c r="E18" s="95">
        <v>1000</v>
      </c>
      <c r="F18" s="95"/>
      <c r="G18" s="96"/>
      <c r="H18" s="164"/>
    </row>
    <row r="19" spans="1:8">
      <c r="A19" s="106" t="s">
        <v>74</v>
      </c>
      <c r="B19" s="94">
        <v>3000</v>
      </c>
      <c r="C19" s="94">
        <v>2000</v>
      </c>
      <c r="D19" s="94"/>
      <c r="E19" s="95">
        <v>1000</v>
      </c>
      <c r="F19" s="162"/>
      <c r="G19" s="164"/>
      <c r="H19" s="164"/>
    </row>
    <row r="20" spans="1:8">
      <c r="A20" s="106" t="s">
        <v>28</v>
      </c>
      <c r="B20" s="94">
        <v>3000</v>
      </c>
      <c r="C20" s="94">
        <v>2000</v>
      </c>
      <c r="D20" s="94" t="s">
        <v>20</v>
      </c>
      <c r="E20" s="95">
        <v>1000</v>
      </c>
      <c r="F20" s="162"/>
      <c r="G20" s="164"/>
      <c r="H20" s="164"/>
    </row>
    <row r="21" spans="1:8">
      <c r="A21" s="106" t="s">
        <v>116</v>
      </c>
      <c r="B21" s="94">
        <v>3000</v>
      </c>
      <c r="C21" s="94">
        <v>2000</v>
      </c>
      <c r="D21" s="94"/>
      <c r="E21" s="95">
        <v>1000</v>
      </c>
      <c r="F21" s="162"/>
      <c r="G21" s="164"/>
      <c r="H21" s="164"/>
    </row>
    <row r="22" spans="1:8">
      <c r="A22" s="106" t="s">
        <v>354</v>
      </c>
      <c r="B22" s="94">
        <v>3000</v>
      </c>
      <c r="C22" s="94">
        <v>2000</v>
      </c>
      <c r="D22" s="94"/>
      <c r="E22" s="95">
        <v>1000</v>
      </c>
      <c r="F22" s="162"/>
      <c r="G22" s="164"/>
      <c r="H22" s="164"/>
    </row>
    <row r="23" spans="1:8">
      <c r="A23" s="106" t="s">
        <v>102</v>
      </c>
      <c r="B23" s="94">
        <v>3000</v>
      </c>
      <c r="C23" s="94">
        <v>2000</v>
      </c>
      <c r="D23" s="94"/>
      <c r="E23" s="95">
        <v>1000</v>
      </c>
      <c r="F23" s="162"/>
      <c r="G23" s="164"/>
      <c r="H23" s="164"/>
    </row>
    <row r="24" spans="1:8">
      <c r="A24" s="106" t="s">
        <v>300</v>
      </c>
      <c r="B24" s="94">
        <v>3000</v>
      </c>
      <c r="C24" s="94">
        <v>2000</v>
      </c>
      <c r="D24" s="94" t="s">
        <v>20</v>
      </c>
      <c r="E24" s="95" t="s">
        <v>20</v>
      </c>
      <c r="F24" s="95">
        <v>5000</v>
      </c>
      <c r="G24" s="164" t="s">
        <v>20</v>
      </c>
      <c r="H24" s="164"/>
    </row>
    <row r="25" spans="1:8">
      <c r="A25" s="106" t="s">
        <v>168</v>
      </c>
      <c r="B25" s="94">
        <v>3000</v>
      </c>
      <c r="C25" s="94"/>
      <c r="D25" s="94">
        <v>1</v>
      </c>
      <c r="E25" s="95"/>
      <c r="F25" s="95"/>
      <c r="G25" s="96"/>
      <c r="H25" s="96">
        <v>6000</v>
      </c>
    </row>
    <row r="26" spans="1:8">
      <c r="A26" s="106" t="s">
        <v>221</v>
      </c>
      <c r="B26" s="94">
        <v>3000</v>
      </c>
      <c r="C26" s="94">
        <v>2000</v>
      </c>
      <c r="D26" s="94"/>
      <c r="E26" s="95">
        <v>1000</v>
      </c>
      <c r="F26" s="162"/>
      <c r="G26" s="164"/>
      <c r="H26" s="164"/>
    </row>
    <row r="27" spans="1:8">
      <c r="A27" s="106" t="s">
        <v>64</v>
      </c>
      <c r="B27" s="94">
        <v>3000</v>
      </c>
      <c r="C27" s="94"/>
      <c r="D27" s="94">
        <v>1</v>
      </c>
      <c r="E27" s="95">
        <v>1000</v>
      </c>
      <c r="F27" s="162"/>
      <c r="G27" s="164"/>
      <c r="H27" s="164"/>
    </row>
    <row r="28" spans="1:8">
      <c r="A28" s="106" t="s">
        <v>156</v>
      </c>
      <c r="B28" s="94">
        <v>3000</v>
      </c>
      <c r="C28" s="94">
        <v>2000</v>
      </c>
      <c r="D28" s="94"/>
      <c r="E28" s="95">
        <v>1000</v>
      </c>
      <c r="F28" s="162"/>
      <c r="G28" s="164"/>
      <c r="H28" s="164"/>
    </row>
    <row r="29" spans="1:8">
      <c r="A29" s="106" t="s">
        <v>33</v>
      </c>
      <c r="B29" s="94">
        <v>3000</v>
      </c>
      <c r="C29" s="94">
        <v>2000</v>
      </c>
      <c r="D29" s="94"/>
      <c r="E29" s="95">
        <v>1000</v>
      </c>
      <c r="F29" s="162"/>
      <c r="G29" s="164"/>
      <c r="H29" s="164"/>
    </row>
    <row r="30" spans="1:8">
      <c r="A30" s="106" t="s">
        <v>161</v>
      </c>
      <c r="B30" s="94">
        <v>3000</v>
      </c>
      <c r="C30" s="94">
        <v>2000</v>
      </c>
      <c r="D30" s="94"/>
      <c r="E30" s="95">
        <v>1000</v>
      </c>
      <c r="F30" s="162"/>
      <c r="G30" s="164"/>
      <c r="H30" s="164"/>
    </row>
    <row r="31" spans="1:8">
      <c r="A31" s="106" t="s">
        <v>45</v>
      </c>
      <c r="B31" s="94" t="s">
        <v>20</v>
      </c>
      <c r="C31" s="94"/>
      <c r="D31" s="94">
        <v>1</v>
      </c>
      <c r="E31" s="95">
        <v>1000</v>
      </c>
      <c r="F31" s="162"/>
      <c r="G31" s="164"/>
      <c r="H31" s="164"/>
    </row>
    <row r="32" spans="1:8">
      <c r="A32" s="106" t="s">
        <v>297</v>
      </c>
      <c r="B32" s="94">
        <v>3000</v>
      </c>
      <c r="C32" s="94"/>
      <c r="D32" s="94">
        <v>1</v>
      </c>
      <c r="E32" s="95">
        <v>1000</v>
      </c>
      <c r="F32" s="162"/>
      <c r="G32" s="164"/>
      <c r="H32" s="164"/>
    </row>
    <row r="33" spans="1:8">
      <c r="A33" s="106" t="s">
        <v>319</v>
      </c>
      <c r="B33" s="94">
        <v>3000</v>
      </c>
      <c r="C33" s="94">
        <v>2000</v>
      </c>
      <c r="D33" s="94"/>
      <c r="E33" s="95">
        <v>1000</v>
      </c>
      <c r="F33" s="162"/>
      <c r="G33" s="164"/>
      <c r="H33" s="164"/>
    </row>
    <row r="34" spans="1:8">
      <c r="A34" s="106" t="s">
        <v>48</v>
      </c>
      <c r="B34" s="94">
        <v>3000</v>
      </c>
      <c r="C34" s="94">
        <v>2000</v>
      </c>
      <c r="D34" s="94"/>
      <c r="E34" s="95">
        <v>1000</v>
      </c>
      <c r="F34" s="162"/>
      <c r="G34" s="164"/>
      <c r="H34" s="164"/>
    </row>
    <row r="35" spans="1:8">
      <c r="A35" s="106" t="s">
        <v>139</v>
      </c>
      <c r="B35" s="94">
        <v>3000</v>
      </c>
      <c r="C35" s="94" t="s">
        <v>20</v>
      </c>
      <c r="D35" s="94">
        <v>1</v>
      </c>
      <c r="E35" s="95">
        <v>1000</v>
      </c>
      <c r="F35" s="162"/>
      <c r="G35" s="164"/>
      <c r="H35" s="164"/>
    </row>
    <row r="36" spans="1:8">
      <c r="A36" s="106" t="s">
        <v>356</v>
      </c>
      <c r="B36" s="94">
        <v>3000</v>
      </c>
      <c r="C36" s="94">
        <v>2000</v>
      </c>
      <c r="D36" s="94"/>
      <c r="E36" s="95"/>
      <c r="F36" s="162"/>
      <c r="G36" s="164"/>
      <c r="H36" s="96">
        <v>6000</v>
      </c>
    </row>
    <row r="37" spans="1:8">
      <c r="A37" s="106" t="s">
        <v>205</v>
      </c>
      <c r="B37" s="94"/>
      <c r="C37" s="94">
        <v>2000</v>
      </c>
      <c r="D37" s="94"/>
      <c r="E37" s="95">
        <v>1000</v>
      </c>
      <c r="F37" s="162"/>
      <c r="G37" s="164"/>
      <c r="H37" s="96"/>
    </row>
    <row r="38" spans="1:8">
      <c r="A38" s="106" t="s">
        <v>103</v>
      </c>
      <c r="B38" s="94">
        <v>3000</v>
      </c>
      <c r="C38" s="94">
        <v>2000</v>
      </c>
      <c r="D38" s="94"/>
      <c r="E38" s="95">
        <v>1000</v>
      </c>
      <c r="F38" s="162"/>
      <c r="G38" s="164"/>
      <c r="H38" s="164"/>
    </row>
    <row r="39" spans="1:8">
      <c r="A39" s="106" t="s">
        <v>115</v>
      </c>
      <c r="B39" s="94">
        <v>3000</v>
      </c>
      <c r="C39" s="94">
        <v>2000</v>
      </c>
      <c r="D39" s="94"/>
      <c r="E39" s="95">
        <v>1000</v>
      </c>
      <c r="F39" s="162"/>
      <c r="G39" s="164"/>
      <c r="H39" s="164"/>
    </row>
    <row r="40" spans="1:8">
      <c r="A40" s="105" t="s">
        <v>138</v>
      </c>
      <c r="B40" s="94">
        <v>3000</v>
      </c>
      <c r="C40" s="94"/>
      <c r="D40" s="94">
        <v>1</v>
      </c>
      <c r="E40" s="95">
        <v>1000</v>
      </c>
      <c r="F40" s="162"/>
      <c r="G40" s="164"/>
      <c r="H40" s="164"/>
    </row>
    <row r="41" spans="1:8">
      <c r="A41" s="105" t="s">
        <v>194</v>
      </c>
      <c r="B41" s="94">
        <v>3000</v>
      </c>
      <c r="C41" s="94"/>
      <c r="D41" s="94">
        <v>1</v>
      </c>
      <c r="E41" s="95">
        <v>1000</v>
      </c>
      <c r="F41" s="162"/>
      <c r="G41" s="164"/>
      <c r="H41" s="164"/>
    </row>
    <row r="42" spans="1:8">
      <c r="A42" s="105" t="s">
        <v>107</v>
      </c>
      <c r="B42" s="94">
        <v>3000</v>
      </c>
      <c r="C42" s="94">
        <v>2000</v>
      </c>
      <c r="D42" s="94"/>
      <c r="E42" s="95" t="s">
        <v>20</v>
      </c>
      <c r="F42" s="95"/>
      <c r="G42" s="96">
        <v>2000</v>
      </c>
      <c r="H42" s="164" t="s">
        <v>20</v>
      </c>
    </row>
    <row r="43" spans="1:8">
      <c r="A43" s="105" t="s">
        <v>109</v>
      </c>
      <c r="B43" s="94">
        <v>3000</v>
      </c>
      <c r="C43" s="94">
        <v>2000</v>
      </c>
      <c r="D43" s="94"/>
      <c r="E43" s="95"/>
      <c r="F43" s="95"/>
      <c r="G43" s="96"/>
      <c r="H43" s="96">
        <v>6000</v>
      </c>
    </row>
    <row r="44" spans="1:8">
      <c r="A44" s="105" t="s">
        <v>140</v>
      </c>
      <c r="B44" s="94">
        <v>3000</v>
      </c>
      <c r="C44" s="94">
        <v>2000</v>
      </c>
      <c r="D44" s="94"/>
      <c r="E44" s="95">
        <v>1000</v>
      </c>
      <c r="F44" s="162"/>
      <c r="G44" s="164"/>
      <c r="H44" s="164"/>
    </row>
    <row r="45" spans="1:8">
      <c r="A45" s="105" t="s">
        <v>126</v>
      </c>
      <c r="B45" s="94">
        <v>3000</v>
      </c>
      <c r="C45" s="94"/>
      <c r="D45" s="94">
        <v>1</v>
      </c>
      <c r="E45" s="95">
        <v>1000</v>
      </c>
      <c r="F45" s="162"/>
      <c r="G45" s="164"/>
      <c r="H45" s="164"/>
    </row>
    <row r="46" spans="1:8">
      <c r="A46" s="105" t="s">
        <v>165</v>
      </c>
      <c r="B46" s="94"/>
      <c r="C46" s="94">
        <v>2000</v>
      </c>
      <c r="D46" s="94"/>
      <c r="E46" s="95">
        <v>1000</v>
      </c>
      <c r="F46" s="162"/>
      <c r="G46" s="164"/>
      <c r="H46" s="164"/>
    </row>
    <row r="47" spans="1:8">
      <c r="A47" s="105" t="s">
        <v>202</v>
      </c>
      <c r="B47" s="94" t="s">
        <v>20</v>
      </c>
      <c r="C47" s="94">
        <v>2000</v>
      </c>
      <c r="D47" s="94"/>
      <c r="E47" s="95">
        <v>1000</v>
      </c>
      <c r="F47" s="162"/>
      <c r="G47" s="164"/>
      <c r="H47" s="164"/>
    </row>
    <row r="48" spans="1:8">
      <c r="A48" s="105" t="s">
        <v>54</v>
      </c>
      <c r="B48" s="94">
        <v>3000</v>
      </c>
      <c r="C48" s="94">
        <v>2000</v>
      </c>
      <c r="D48" s="94"/>
      <c r="E48" s="95">
        <v>1000</v>
      </c>
      <c r="F48" s="95"/>
      <c r="G48" s="164"/>
      <c r="H48" s="164"/>
    </row>
    <row r="49" spans="1:8">
      <c r="A49" s="105" t="s">
        <v>55</v>
      </c>
      <c r="B49" s="94">
        <v>3000</v>
      </c>
      <c r="C49" s="94">
        <v>2000</v>
      </c>
      <c r="D49" s="94"/>
      <c r="E49" s="95">
        <v>1000</v>
      </c>
      <c r="F49" s="162"/>
      <c r="G49" s="164"/>
      <c r="H49" s="164"/>
    </row>
    <row r="50" spans="1:8">
      <c r="A50" s="105" t="s">
        <v>113</v>
      </c>
      <c r="B50" s="94">
        <v>3000</v>
      </c>
      <c r="C50" s="94">
        <v>2000</v>
      </c>
      <c r="D50" s="94"/>
      <c r="E50" s="95"/>
      <c r="F50" s="95"/>
      <c r="G50" s="96"/>
      <c r="H50" s="96">
        <v>6000</v>
      </c>
    </row>
    <row r="51" spans="1:8">
      <c r="A51" s="105" t="s">
        <v>339</v>
      </c>
      <c r="B51" s="94">
        <v>3000</v>
      </c>
      <c r="C51" s="94">
        <v>2000</v>
      </c>
      <c r="D51" s="94"/>
      <c r="E51" s="95"/>
      <c r="F51" s="95"/>
      <c r="G51" s="96">
        <v>2000</v>
      </c>
      <c r="H51" s="164"/>
    </row>
    <row r="52" spans="1:8">
      <c r="A52" s="105" t="s">
        <v>159</v>
      </c>
      <c r="B52" s="94">
        <v>3000</v>
      </c>
      <c r="C52" s="94">
        <v>2000</v>
      </c>
      <c r="D52" s="94"/>
      <c r="E52" s="95" t="s">
        <v>20</v>
      </c>
      <c r="F52" s="95">
        <v>5000</v>
      </c>
      <c r="G52" s="164"/>
      <c r="H52" s="164" t="s">
        <v>20</v>
      </c>
    </row>
    <row r="53" spans="1:8">
      <c r="A53" s="105" t="s">
        <v>277</v>
      </c>
      <c r="B53" s="94">
        <v>3000</v>
      </c>
      <c r="C53" s="94"/>
      <c r="D53" s="94">
        <v>1</v>
      </c>
      <c r="E53" s="95">
        <v>1000</v>
      </c>
      <c r="F53" s="95"/>
      <c r="G53" s="164"/>
      <c r="H53" s="96" t="s">
        <v>20</v>
      </c>
    </row>
    <row r="54" spans="1:8">
      <c r="A54" s="105" t="s">
        <v>217</v>
      </c>
      <c r="B54" s="94">
        <v>3000</v>
      </c>
      <c r="C54" s="94" t="s">
        <v>20</v>
      </c>
      <c r="D54" s="94">
        <v>1</v>
      </c>
      <c r="E54" s="95">
        <v>1000</v>
      </c>
      <c r="F54" s="162"/>
      <c r="G54" s="164"/>
      <c r="H54" s="164"/>
    </row>
    <row r="55" spans="1:8">
      <c r="A55" s="105" t="s">
        <v>155</v>
      </c>
      <c r="B55" s="94">
        <v>0</v>
      </c>
      <c r="C55" s="94">
        <v>0</v>
      </c>
      <c r="D55" s="94"/>
      <c r="E55" s="95">
        <v>0</v>
      </c>
      <c r="F55" s="162"/>
      <c r="G55" s="167"/>
      <c r="H55" s="167"/>
    </row>
    <row r="56" spans="1:8">
      <c r="A56" s="105" t="s">
        <v>75</v>
      </c>
      <c r="B56" s="94">
        <v>3000</v>
      </c>
      <c r="C56" s="94"/>
      <c r="D56" s="94">
        <v>1</v>
      </c>
      <c r="E56" s="95"/>
      <c r="F56" s="95"/>
      <c r="G56" s="119" t="s">
        <v>20</v>
      </c>
      <c r="H56" s="119">
        <v>6000</v>
      </c>
    </row>
    <row r="57" spans="1:8">
      <c r="A57" s="105" t="s">
        <v>100</v>
      </c>
      <c r="B57" s="94">
        <v>3000</v>
      </c>
      <c r="C57" s="94"/>
      <c r="D57" s="94">
        <v>1</v>
      </c>
      <c r="E57" s="95">
        <v>1000</v>
      </c>
      <c r="F57" s="162"/>
      <c r="G57" s="167"/>
      <c r="H57" s="167"/>
    </row>
    <row r="58" spans="1:8" ht="16.5" thickBot="1">
      <c r="A58" s="205" t="s">
        <v>158</v>
      </c>
      <c r="B58" s="94">
        <v>3000</v>
      </c>
      <c r="C58" s="94" t="s">
        <v>20</v>
      </c>
      <c r="D58" s="94">
        <v>1</v>
      </c>
      <c r="E58" s="95">
        <v>1000</v>
      </c>
      <c r="F58" s="162"/>
      <c r="G58" s="206"/>
      <c r="H58" s="206"/>
    </row>
    <row r="59" spans="1:8" ht="16.5" thickBot="1">
      <c r="A59" s="212" t="s">
        <v>357</v>
      </c>
      <c r="B59" s="93">
        <v>3000</v>
      </c>
      <c r="C59" s="207"/>
      <c r="D59" s="207">
        <v>1</v>
      </c>
      <c r="E59" s="214">
        <v>1000</v>
      </c>
      <c r="F59" s="213"/>
      <c r="G59" s="210"/>
      <c r="H59" s="210"/>
    </row>
    <row r="60" spans="1:8" ht="16.5" thickBot="1">
      <c r="A60" s="211" t="s">
        <v>69</v>
      </c>
      <c r="B60" s="207">
        <v>3000</v>
      </c>
      <c r="C60" s="112">
        <v>2000</v>
      </c>
      <c r="D60" s="112" t="s">
        <v>20</v>
      </c>
      <c r="E60" s="208">
        <v>1000</v>
      </c>
      <c r="F60" s="209"/>
      <c r="G60" s="210"/>
      <c r="H60" s="210"/>
    </row>
    <row r="61" spans="1:8">
      <c r="A61" s="98"/>
      <c r="B61" s="111"/>
      <c r="C61" s="111"/>
      <c r="D61" s="114"/>
      <c r="E61" s="115"/>
      <c r="F61" s="115"/>
      <c r="G61" s="120"/>
      <c r="H61" s="120"/>
    </row>
    <row r="62" spans="1:8" ht="16.5" thickBot="1">
      <c r="A62" s="65" t="s">
        <v>20</v>
      </c>
      <c r="B62" s="112"/>
      <c r="C62" s="113"/>
      <c r="D62" s="113"/>
      <c r="E62" s="116"/>
      <c r="F62" s="116"/>
      <c r="G62" s="121"/>
      <c r="H62" s="121"/>
    </row>
    <row r="63" spans="1:8" ht="16.5" thickBot="1">
      <c r="A63" s="65" t="e">
        <f>SUM(A5,#REF!)</f>
        <v>#REF!</v>
      </c>
      <c r="B63" s="84">
        <f>SUM(B5:B60)</f>
        <v>153000</v>
      </c>
      <c r="C63" s="84">
        <f>SUM(C5:C58)</f>
        <v>64000</v>
      </c>
      <c r="D63" s="84">
        <f>SUM(D5:D60)</f>
        <v>22</v>
      </c>
      <c r="E63" s="85">
        <f>SUM(E5:E60)</f>
        <v>39000</v>
      </c>
      <c r="F63" s="85">
        <f>SUM(F5:F58)</f>
        <v>10000</v>
      </c>
      <c r="G63" s="85">
        <f>SUM(G5:G58)</f>
        <v>8000</v>
      </c>
      <c r="H63" s="86">
        <f>SUM(H5:H58)</f>
        <v>60000</v>
      </c>
    </row>
    <row r="64" spans="1:8" ht="16.5" thickBot="1">
      <c r="A64" s="102" t="s">
        <v>12</v>
      </c>
      <c r="B64" s="563">
        <f>SUM(B63:C63)</f>
        <v>217000</v>
      </c>
      <c r="C64" s="564"/>
      <c r="D64" s="84"/>
      <c r="E64" s="565">
        <f>SUM(E63:F63:G63:G63:H63:H63)</f>
        <v>117000</v>
      </c>
      <c r="F64" s="566"/>
      <c r="G64" s="566"/>
      <c r="H64" s="567"/>
    </row>
    <row r="65" spans="1:8" ht="19.5" thickBot="1">
      <c r="A65" s="81" t="s">
        <v>20</v>
      </c>
      <c r="B65" s="568" t="s">
        <v>20</v>
      </c>
      <c r="C65" s="569"/>
      <c r="D65" s="82" t="s">
        <v>20</v>
      </c>
      <c r="E65" s="570" t="s">
        <v>160</v>
      </c>
      <c r="F65" s="571"/>
      <c r="G65" s="572"/>
      <c r="H65" s="573"/>
    </row>
    <row r="66" spans="1:8">
      <c r="B66" s="7"/>
    </row>
    <row r="67" spans="1:8">
      <c r="A67" s="556" t="s">
        <v>20</v>
      </c>
      <c r="B67" s="556"/>
      <c r="C67" s="556"/>
      <c r="D67" s="556"/>
      <c r="E67" s="556"/>
      <c r="F67" s="556"/>
      <c r="G67" s="556"/>
      <c r="H67" s="556"/>
    </row>
  </sheetData>
  <mergeCells count="8">
    <mergeCell ref="A67:H67"/>
    <mergeCell ref="A1:H1"/>
    <mergeCell ref="E2:F2"/>
    <mergeCell ref="G2:H2"/>
    <mergeCell ref="B64:C64"/>
    <mergeCell ref="E64:H64"/>
    <mergeCell ref="B65:C65"/>
    <mergeCell ref="E65:H6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D666-89D5-450F-8542-0A33387F394D}">
  <dimension ref="A1:G103"/>
  <sheetViews>
    <sheetView topLeftCell="A25" workbookViewId="0">
      <selection activeCell="A96" sqref="A96"/>
    </sheetView>
  </sheetViews>
  <sheetFormatPr baseColWidth="10" defaultRowHeight="26.25"/>
  <cols>
    <col min="1" max="1" width="26.125" style="9" customWidth="1"/>
    <col min="2" max="2" width="8.5" style="6" customWidth="1"/>
    <col min="3" max="3" width="8" style="4" customWidth="1"/>
    <col min="4" max="4" width="14.75" customWidth="1"/>
    <col min="5" max="5" width="10.75" customWidth="1"/>
    <col min="6" max="6" width="10.375" customWidth="1"/>
  </cols>
  <sheetData>
    <row r="1" spans="1:7" ht="50.1" customHeight="1" thickBot="1">
      <c r="A1" s="574" t="s">
        <v>388</v>
      </c>
      <c r="B1" s="575"/>
      <c r="C1" s="575"/>
      <c r="D1" s="575"/>
      <c r="E1" s="575"/>
      <c r="F1" s="576"/>
    </row>
    <row r="2" spans="1:7" ht="24.75" customHeight="1" thickBot="1">
      <c r="A2" s="577" t="s">
        <v>396</v>
      </c>
      <c r="B2" s="577" t="s">
        <v>398</v>
      </c>
      <c r="C2" s="577" t="s">
        <v>389</v>
      </c>
      <c r="D2" s="580" t="s">
        <v>397</v>
      </c>
      <c r="E2" s="582" t="s">
        <v>399</v>
      </c>
      <c r="F2" s="583"/>
    </row>
    <row r="3" spans="1:7" ht="19.5" thickBot="1">
      <c r="A3" s="578"/>
      <c r="B3" s="578"/>
      <c r="C3" s="579"/>
      <c r="D3" s="581"/>
      <c r="E3" s="232" t="s">
        <v>400</v>
      </c>
      <c r="F3" s="232" t="s">
        <v>305</v>
      </c>
    </row>
    <row r="4" spans="1:7" ht="18.75">
      <c r="A4" s="21" t="s">
        <v>414</v>
      </c>
      <c r="B4" s="22"/>
      <c r="C4" s="221">
        <v>1</v>
      </c>
      <c r="D4" s="239" t="s">
        <v>405</v>
      </c>
      <c r="E4" s="228"/>
      <c r="F4" s="233">
        <v>6000</v>
      </c>
    </row>
    <row r="5" spans="1:7" ht="18.75">
      <c r="A5" s="21" t="s">
        <v>92</v>
      </c>
      <c r="B5" s="54">
        <v>2000</v>
      </c>
      <c r="C5" s="221" t="s">
        <v>20</v>
      </c>
      <c r="D5" s="229" t="s">
        <v>404</v>
      </c>
      <c r="E5" s="225">
        <v>12000</v>
      </c>
      <c r="F5" s="39"/>
      <c r="G5" t="s">
        <v>20</v>
      </c>
    </row>
    <row r="6" spans="1:7" ht="18.75">
      <c r="A6" s="21" t="s">
        <v>235</v>
      </c>
      <c r="B6" s="54"/>
      <c r="C6" s="221">
        <v>1</v>
      </c>
      <c r="D6" s="229" t="s">
        <v>405</v>
      </c>
      <c r="E6" s="225"/>
      <c r="F6" s="225">
        <v>6000</v>
      </c>
    </row>
    <row r="7" spans="1:7" ht="18.75">
      <c r="A7" s="21" t="s">
        <v>131</v>
      </c>
      <c r="B7" s="54"/>
      <c r="C7" s="221">
        <v>1</v>
      </c>
      <c r="D7" s="229" t="s">
        <v>405</v>
      </c>
      <c r="E7" s="225"/>
      <c r="F7" s="225">
        <v>6000</v>
      </c>
    </row>
    <row r="8" spans="1:7" ht="18.75">
      <c r="A8" s="21" t="s">
        <v>403</v>
      </c>
      <c r="B8" s="54"/>
      <c r="C8" s="221">
        <v>1</v>
      </c>
      <c r="D8" s="229" t="s">
        <v>418</v>
      </c>
      <c r="E8" s="225">
        <v>12000</v>
      </c>
      <c r="F8" s="39"/>
    </row>
    <row r="9" spans="1:7" ht="18.75">
      <c r="A9" s="21" t="s">
        <v>22</v>
      </c>
      <c r="B9" s="54"/>
      <c r="C9" s="221">
        <v>1</v>
      </c>
      <c r="D9" s="229" t="s">
        <v>418</v>
      </c>
      <c r="E9" s="225">
        <v>12000</v>
      </c>
      <c r="F9" s="39"/>
    </row>
    <row r="10" spans="1:7" ht="18.75">
      <c r="A10" s="21" t="s">
        <v>244</v>
      </c>
      <c r="B10" s="54"/>
      <c r="C10" s="221">
        <v>1</v>
      </c>
      <c r="D10" s="229" t="s">
        <v>418</v>
      </c>
      <c r="E10" s="225"/>
      <c r="F10" s="225">
        <v>6000</v>
      </c>
    </row>
    <row r="11" spans="1:7" ht="18.75">
      <c r="A11" s="24" t="s">
        <v>390</v>
      </c>
      <c r="B11" s="38">
        <v>2000</v>
      </c>
      <c r="C11" s="222" t="s">
        <v>20</v>
      </c>
      <c r="D11" s="229" t="s">
        <v>417</v>
      </c>
      <c r="E11" s="225">
        <v>12000</v>
      </c>
      <c r="F11" s="225"/>
    </row>
    <row r="12" spans="1:7" ht="18.75">
      <c r="A12" s="24" t="s">
        <v>192</v>
      </c>
      <c r="B12" s="58"/>
      <c r="C12" s="222">
        <v>1</v>
      </c>
      <c r="D12" s="229" t="s">
        <v>418</v>
      </c>
      <c r="E12" s="225">
        <v>12000</v>
      </c>
      <c r="F12" s="39"/>
    </row>
    <row r="13" spans="1:7" ht="18.75">
      <c r="A13" s="24" t="s">
        <v>410</v>
      </c>
      <c r="B13" s="58"/>
      <c r="C13" s="222">
        <v>1</v>
      </c>
      <c r="D13" s="229" t="s">
        <v>416</v>
      </c>
      <c r="E13" s="225">
        <v>12000</v>
      </c>
      <c r="F13" s="39"/>
    </row>
    <row r="14" spans="1:7" ht="18.75">
      <c r="A14" s="24" t="s">
        <v>424</v>
      </c>
      <c r="B14" s="58"/>
      <c r="C14" s="222">
        <v>1</v>
      </c>
      <c r="D14" s="229" t="s">
        <v>416</v>
      </c>
      <c r="E14" s="225"/>
      <c r="F14" s="39"/>
    </row>
    <row r="15" spans="1:7" ht="18.75">
      <c r="A15" s="24" t="s">
        <v>119</v>
      </c>
      <c r="B15" s="58"/>
      <c r="C15" s="222">
        <v>1</v>
      </c>
      <c r="D15" s="229" t="s">
        <v>443</v>
      </c>
      <c r="E15" s="225">
        <v>12000</v>
      </c>
      <c r="F15" s="39"/>
    </row>
    <row r="16" spans="1:7" ht="18.75">
      <c r="A16" s="24" t="s">
        <v>412</v>
      </c>
      <c r="B16" s="58"/>
      <c r="C16" s="222">
        <v>1</v>
      </c>
      <c r="D16" s="229" t="s">
        <v>418</v>
      </c>
      <c r="E16" s="225" t="s">
        <v>20</v>
      </c>
      <c r="F16" s="225">
        <v>6000</v>
      </c>
    </row>
    <row r="17" spans="1:6" ht="18.75">
      <c r="A17" s="24" t="s">
        <v>411</v>
      </c>
      <c r="B17" s="58"/>
      <c r="C17" s="222">
        <v>1</v>
      </c>
      <c r="D17" s="229" t="s">
        <v>418</v>
      </c>
      <c r="E17" s="225">
        <v>12000</v>
      </c>
      <c r="F17" s="39"/>
    </row>
    <row r="18" spans="1:6" ht="18.75">
      <c r="A18" s="24" t="s">
        <v>427</v>
      </c>
      <c r="B18" s="58"/>
      <c r="C18" s="222">
        <v>1</v>
      </c>
      <c r="D18" s="229" t="s">
        <v>416</v>
      </c>
      <c r="E18" s="225"/>
      <c r="F18" s="39"/>
    </row>
    <row r="19" spans="1:6" ht="18.75">
      <c r="A19" s="24" t="s">
        <v>413</v>
      </c>
      <c r="B19" s="38">
        <v>2000</v>
      </c>
      <c r="C19" s="222" t="s">
        <v>20</v>
      </c>
      <c r="D19" s="229" t="s">
        <v>404</v>
      </c>
      <c r="E19" s="225">
        <v>12000</v>
      </c>
      <c r="F19" s="39"/>
    </row>
    <row r="20" spans="1:6" ht="18.75">
      <c r="A20" s="24" t="s">
        <v>394</v>
      </c>
      <c r="B20" s="36"/>
      <c r="C20" s="222">
        <v>1</v>
      </c>
      <c r="D20" s="229" t="s">
        <v>416</v>
      </c>
      <c r="E20" s="39"/>
      <c r="F20" s="225">
        <v>6000</v>
      </c>
    </row>
    <row r="21" spans="1:6" ht="18.75">
      <c r="A21" s="24" t="s">
        <v>26</v>
      </c>
      <c r="B21" s="38" t="s">
        <v>20</v>
      </c>
      <c r="C21" s="222">
        <v>1</v>
      </c>
      <c r="D21" s="230" t="s">
        <v>418</v>
      </c>
      <c r="E21" s="227">
        <v>12000</v>
      </c>
      <c r="F21" s="226"/>
    </row>
    <row r="22" spans="1:6" ht="18.75">
      <c r="A22" s="24" t="s">
        <v>27</v>
      </c>
      <c r="B22" s="38"/>
      <c r="C22" s="222">
        <v>1</v>
      </c>
      <c r="D22" s="230" t="s">
        <v>406</v>
      </c>
      <c r="E22" s="226"/>
      <c r="F22" s="227">
        <v>6000</v>
      </c>
    </row>
    <row r="23" spans="1:6" ht="18.75">
      <c r="A23" s="24" t="s">
        <v>231</v>
      </c>
      <c r="B23" s="38"/>
      <c r="C23" s="222">
        <v>1</v>
      </c>
      <c r="D23" s="230" t="s">
        <v>406</v>
      </c>
      <c r="E23" s="227">
        <v>12000</v>
      </c>
      <c r="F23" s="226"/>
    </row>
    <row r="24" spans="1:6" ht="18.75">
      <c r="A24" s="24" t="s">
        <v>99</v>
      </c>
      <c r="B24" s="38">
        <v>2000</v>
      </c>
      <c r="C24" s="222"/>
      <c r="D24" s="230" t="s">
        <v>420</v>
      </c>
      <c r="E24" s="227">
        <v>12000</v>
      </c>
      <c r="F24" s="226"/>
    </row>
    <row r="25" spans="1:6" ht="18.75">
      <c r="A25" s="24" t="s">
        <v>215</v>
      </c>
      <c r="B25" s="38"/>
      <c r="C25" s="222">
        <v>1</v>
      </c>
      <c r="D25" s="230" t="s">
        <v>416</v>
      </c>
      <c r="E25" s="227">
        <v>12000</v>
      </c>
      <c r="F25" s="226"/>
    </row>
    <row r="26" spans="1:6" ht="18.75">
      <c r="A26" s="24" t="s">
        <v>426</v>
      </c>
      <c r="B26" s="38"/>
      <c r="C26" s="222">
        <v>1</v>
      </c>
      <c r="D26" s="230" t="s">
        <v>416</v>
      </c>
      <c r="E26" s="227">
        <v>12000</v>
      </c>
      <c r="F26" s="226"/>
    </row>
    <row r="27" spans="1:6" ht="18.75">
      <c r="A27" s="24" t="s">
        <v>74</v>
      </c>
      <c r="B27" s="38">
        <v>2000</v>
      </c>
      <c r="C27" s="222" t="s">
        <v>20</v>
      </c>
      <c r="D27" s="229" t="s">
        <v>404</v>
      </c>
      <c r="E27" s="225">
        <v>12000</v>
      </c>
      <c r="F27" s="39"/>
    </row>
    <row r="28" spans="1:6" ht="18.75">
      <c r="A28" s="24" t="s">
        <v>421</v>
      </c>
      <c r="B28" s="38">
        <v>2000</v>
      </c>
      <c r="C28" s="222"/>
      <c r="D28" s="229" t="s">
        <v>404</v>
      </c>
      <c r="E28" s="225">
        <v>12000</v>
      </c>
      <c r="F28" s="39"/>
    </row>
    <row r="29" spans="1:6" ht="18.75">
      <c r="A29" s="24" t="s">
        <v>432</v>
      </c>
      <c r="B29" s="38"/>
      <c r="C29" s="222">
        <v>1</v>
      </c>
      <c r="D29" s="229" t="s">
        <v>417</v>
      </c>
      <c r="E29" s="225">
        <v>12000</v>
      </c>
      <c r="F29" s="39"/>
    </row>
    <row r="30" spans="1:6" ht="18.75">
      <c r="A30" s="24" t="s">
        <v>77</v>
      </c>
      <c r="B30" s="38"/>
      <c r="C30" s="222">
        <v>1</v>
      </c>
      <c r="D30" s="229" t="s">
        <v>416</v>
      </c>
      <c r="E30" s="225">
        <v>12000</v>
      </c>
      <c r="F30" s="39"/>
    </row>
    <row r="31" spans="1:6" ht="18.75">
      <c r="A31" s="24" t="s">
        <v>402</v>
      </c>
      <c r="B31" s="38">
        <v>2000</v>
      </c>
      <c r="C31" s="222" t="s">
        <v>20</v>
      </c>
      <c r="D31" s="229" t="s">
        <v>417</v>
      </c>
      <c r="E31" s="225">
        <v>12000</v>
      </c>
      <c r="F31" s="39"/>
    </row>
    <row r="32" spans="1:6" ht="18.75">
      <c r="A32" s="24" t="s">
        <v>191</v>
      </c>
      <c r="B32" s="38"/>
      <c r="C32" s="222">
        <v>1</v>
      </c>
      <c r="D32" s="229" t="s">
        <v>419</v>
      </c>
      <c r="E32" s="225">
        <v>12000</v>
      </c>
      <c r="F32" s="39"/>
    </row>
    <row r="33" spans="1:6" ht="18.75">
      <c r="A33" s="24" t="s">
        <v>392</v>
      </c>
      <c r="B33" s="38"/>
      <c r="C33" s="222">
        <v>1</v>
      </c>
      <c r="D33" s="229" t="s">
        <v>416</v>
      </c>
      <c r="E33" s="39"/>
      <c r="F33" s="225">
        <v>6000</v>
      </c>
    </row>
    <row r="34" spans="1:6" ht="18.75">
      <c r="A34" s="24" t="s">
        <v>422</v>
      </c>
      <c r="B34" s="38"/>
      <c r="C34" s="222">
        <v>1</v>
      </c>
      <c r="D34" s="229" t="s">
        <v>417</v>
      </c>
      <c r="E34" s="225">
        <v>12000</v>
      </c>
      <c r="F34" s="225"/>
    </row>
    <row r="35" spans="1:6" ht="18.75">
      <c r="A35" s="24" t="s">
        <v>71</v>
      </c>
      <c r="B35" s="38"/>
      <c r="C35" s="222">
        <v>1</v>
      </c>
      <c r="D35" s="229" t="s">
        <v>417</v>
      </c>
      <c r="E35" s="225">
        <v>12000</v>
      </c>
      <c r="F35" s="225"/>
    </row>
    <row r="36" spans="1:6" ht="18.75">
      <c r="A36" s="24" t="s">
        <v>208</v>
      </c>
      <c r="B36" s="38" t="s">
        <v>20</v>
      </c>
      <c r="C36" s="222">
        <v>1</v>
      </c>
      <c r="D36" s="229" t="s">
        <v>418</v>
      </c>
      <c r="E36" s="39"/>
      <c r="F36" s="225">
        <v>6000</v>
      </c>
    </row>
    <row r="37" spans="1:6" ht="18.75">
      <c r="A37" s="24" t="s">
        <v>66</v>
      </c>
      <c r="B37" s="38"/>
      <c r="C37" s="222">
        <v>1</v>
      </c>
      <c r="D37" s="229" t="s">
        <v>416</v>
      </c>
      <c r="E37" s="225">
        <v>12000</v>
      </c>
      <c r="F37" s="225"/>
    </row>
    <row r="38" spans="1:6" ht="18.75">
      <c r="A38" s="24" t="s">
        <v>372</v>
      </c>
      <c r="B38" s="38"/>
      <c r="C38" s="222">
        <v>1</v>
      </c>
      <c r="D38" s="230" t="s">
        <v>416</v>
      </c>
      <c r="E38" s="227" t="s">
        <v>20</v>
      </c>
      <c r="F38" s="227">
        <v>6000</v>
      </c>
    </row>
    <row r="39" spans="1:6" ht="18.75">
      <c r="A39" s="24" t="s">
        <v>83</v>
      </c>
      <c r="B39" s="38"/>
      <c r="C39" s="222">
        <v>1</v>
      </c>
      <c r="D39" s="229" t="s">
        <v>416</v>
      </c>
      <c r="E39" s="225">
        <v>12000</v>
      </c>
      <c r="F39" s="39"/>
    </row>
    <row r="40" spans="1:6" ht="18.75">
      <c r="A40" s="24" t="s">
        <v>142</v>
      </c>
      <c r="B40" s="38"/>
      <c r="C40" s="222">
        <v>1</v>
      </c>
      <c r="D40" s="230" t="s">
        <v>416</v>
      </c>
      <c r="E40" s="226"/>
      <c r="F40" s="227">
        <v>6000</v>
      </c>
    </row>
    <row r="41" spans="1:6" ht="18.75">
      <c r="A41" s="24" t="s">
        <v>401</v>
      </c>
      <c r="B41" s="38">
        <v>2000</v>
      </c>
      <c r="C41" s="222" t="s">
        <v>20</v>
      </c>
      <c r="D41" s="230" t="s">
        <v>417</v>
      </c>
      <c r="E41" s="227">
        <v>12000</v>
      </c>
      <c r="F41" s="226"/>
    </row>
    <row r="42" spans="1:6" ht="18.75">
      <c r="A42" s="24" t="s">
        <v>204</v>
      </c>
      <c r="B42" s="38">
        <v>2000</v>
      </c>
      <c r="C42" s="222" t="s">
        <v>20</v>
      </c>
      <c r="D42" s="230" t="s">
        <v>417</v>
      </c>
      <c r="E42" s="227">
        <v>12000</v>
      </c>
      <c r="F42" s="227" t="s">
        <v>20</v>
      </c>
    </row>
    <row r="43" spans="1:6" ht="18.75">
      <c r="A43" s="24" t="s">
        <v>429</v>
      </c>
      <c r="B43" s="38"/>
      <c r="C43" s="222">
        <v>1</v>
      </c>
      <c r="D43" s="230" t="s">
        <v>416</v>
      </c>
      <c r="E43" s="227"/>
      <c r="F43" s="227"/>
    </row>
    <row r="44" spans="1:6" ht="18.75">
      <c r="A44" s="24" t="s">
        <v>423</v>
      </c>
      <c r="B44" s="38"/>
      <c r="C44" s="222">
        <v>1</v>
      </c>
      <c r="D44" s="230" t="s">
        <v>416</v>
      </c>
      <c r="E44" s="227">
        <v>12000</v>
      </c>
      <c r="F44" s="227"/>
    </row>
    <row r="45" spans="1:6" ht="18.75">
      <c r="A45" s="24" t="s">
        <v>36</v>
      </c>
      <c r="B45" s="38">
        <v>2000</v>
      </c>
      <c r="C45" s="222" t="s">
        <v>20</v>
      </c>
      <c r="D45" s="229" t="s">
        <v>417</v>
      </c>
      <c r="E45" s="225">
        <v>12000</v>
      </c>
      <c r="F45" s="39"/>
    </row>
    <row r="46" spans="1:6" ht="18.75">
      <c r="A46" s="24" t="s">
        <v>90</v>
      </c>
      <c r="B46" s="38"/>
      <c r="C46" s="222">
        <v>1</v>
      </c>
      <c r="D46" s="229" t="s">
        <v>405</v>
      </c>
      <c r="E46" s="39"/>
      <c r="F46" s="225">
        <v>6000</v>
      </c>
    </row>
    <row r="47" spans="1:6" ht="18.75">
      <c r="A47" s="24" t="s">
        <v>232</v>
      </c>
      <c r="B47" s="38"/>
      <c r="C47" s="222">
        <v>1</v>
      </c>
      <c r="D47" s="229" t="s">
        <v>416</v>
      </c>
      <c r="E47" s="39"/>
      <c r="F47" s="225">
        <v>6000</v>
      </c>
    </row>
    <row r="48" spans="1:6" ht="18.75">
      <c r="A48" s="24" t="s">
        <v>233</v>
      </c>
      <c r="B48" s="38"/>
      <c r="C48" s="222">
        <v>1</v>
      </c>
      <c r="D48" s="229" t="s">
        <v>418</v>
      </c>
      <c r="E48" s="225">
        <v>12000</v>
      </c>
      <c r="F48" s="225"/>
    </row>
    <row r="49" spans="1:6" ht="18.75">
      <c r="A49" s="24" t="s">
        <v>430</v>
      </c>
      <c r="B49" s="38" t="s">
        <v>20</v>
      </c>
      <c r="C49" s="222">
        <v>1</v>
      </c>
      <c r="D49" s="230" t="s">
        <v>416</v>
      </c>
      <c r="E49" s="226"/>
      <c r="F49" s="226"/>
    </row>
    <row r="50" spans="1:6" ht="18.75">
      <c r="A50" s="24" t="s">
        <v>137</v>
      </c>
      <c r="B50" s="38"/>
      <c r="C50" s="222">
        <v>1</v>
      </c>
      <c r="D50" s="230" t="s">
        <v>416</v>
      </c>
      <c r="E50" s="226"/>
      <c r="F50" s="227">
        <v>6000</v>
      </c>
    </row>
    <row r="51" spans="1:6" ht="18.75">
      <c r="A51" s="24" t="s">
        <v>94</v>
      </c>
      <c r="B51" s="38"/>
      <c r="C51" s="222">
        <v>1</v>
      </c>
      <c r="D51" s="230" t="s">
        <v>416</v>
      </c>
      <c r="E51" s="227" t="s">
        <v>20</v>
      </c>
      <c r="F51" s="227">
        <v>6000</v>
      </c>
    </row>
    <row r="52" spans="1:6" ht="18.75">
      <c r="A52" s="24" t="s">
        <v>87</v>
      </c>
      <c r="B52" s="38"/>
      <c r="C52" s="222">
        <v>1</v>
      </c>
      <c r="D52" s="230" t="s">
        <v>405</v>
      </c>
      <c r="E52" s="227" t="s">
        <v>20</v>
      </c>
      <c r="F52" s="227">
        <v>6000</v>
      </c>
    </row>
    <row r="53" spans="1:6" ht="18.75">
      <c r="A53" s="24" t="s">
        <v>35</v>
      </c>
      <c r="B53" s="38"/>
      <c r="C53" s="222">
        <v>1</v>
      </c>
      <c r="D53" s="230" t="s">
        <v>416</v>
      </c>
      <c r="E53" s="227">
        <v>12000</v>
      </c>
      <c r="F53" s="226"/>
    </row>
    <row r="54" spans="1:6" ht="18.75">
      <c r="A54" s="24" t="s">
        <v>425</v>
      </c>
      <c r="B54" s="38">
        <v>2000</v>
      </c>
      <c r="C54" s="222"/>
      <c r="D54" s="230" t="s">
        <v>417</v>
      </c>
      <c r="E54" s="227">
        <v>12000</v>
      </c>
      <c r="F54" s="226"/>
    </row>
    <row r="55" spans="1:6" ht="18.75">
      <c r="A55" s="24" t="s">
        <v>312</v>
      </c>
      <c r="B55" s="38"/>
      <c r="C55" s="222">
        <v>1</v>
      </c>
      <c r="D55" s="229" t="s">
        <v>417</v>
      </c>
      <c r="E55" s="225">
        <v>12000</v>
      </c>
      <c r="F55" s="39"/>
    </row>
    <row r="56" spans="1:6" ht="18.75">
      <c r="A56" s="24" t="s">
        <v>40</v>
      </c>
      <c r="B56" s="38" t="s">
        <v>20</v>
      </c>
      <c r="C56" s="222">
        <v>1</v>
      </c>
      <c r="D56" s="230" t="s">
        <v>418</v>
      </c>
      <c r="E56" s="226"/>
      <c r="F56" s="227">
        <v>6000</v>
      </c>
    </row>
    <row r="57" spans="1:6" ht="18.75">
      <c r="A57" s="24" t="s">
        <v>41</v>
      </c>
      <c r="B57" s="38">
        <v>2000</v>
      </c>
      <c r="C57" s="222" t="s">
        <v>20</v>
      </c>
      <c r="D57" s="230" t="s">
        <v>420</v>
      </c>
      <c r="E57" s="227">
        <v>12000</v>
      </c>
      <c r="F57" s="227" t="s">
        <v>20</v>
      </c>
    </row>
    <row r="58" spans="1:6" ht="18.75">
      <c r="A58" s="24" t="s">
        <v>141</v>
      </c>
      <c r="B58" s="38"/>
      <c r="C58" s="222">
        <v>1</v>
      </c>
      <c r="D58" s="230" t="s">
        <v>405</v>
      </c>
      <c r="E58" s="227"/>
      <c r="F58" s="227">
        <v>6000</v>
      </c>
    </row>
    <row r="59" spans="1:6" ht="18.75">
      <c r="A59" s="24" t="s">
        <v>209</v>
      </c>
      <c r="B59" s="38"/>
      <c r="C59" s="222">
        <v>1</v>
      </c>
      <c r="D59" s="229" t="s">
        <v>418</v>
      </c>
      <c r="E59" s="39"/>
      <c r="F59" s="225">
        <v>6000</v>
      </c>
    </row>
    <row r="60" spans="1:6" ht="18.75">
      <c r="A60" s="24" t="s">
        <v>408</v>
      </c>
      <c r="B60" s="38"/>
      <c r="C60" s="222">
        <v>1</v>
      </c>
      <c r="D60" s="229" t="s">
        <v>416</v>
      </c>
      <c r="E60" s="39"/>
      <c r="F60" s="225">
        <v>6000</v>
      </c>
    </row>
    <row r="61" spans="1:6" ht="18.75">
      <c r="A61" s="24" t="s">
        <v>433</v>
      </c>
      <c r="B61" s="38">
        <v>2000</v>
      </c>
      <c r="C61" s="222" t="s">
        <v>20</v>
      </c>
      <c r="D61" s="229" t="s">
        <v>417</v>
      </c>
      <c r="E61" s="225">
        <v>12000</v>
      </c>
      <c r="F61" s="225"/>
    </row>
    <row r="62" spans="1:6" ht="18.75">
      <c r="A62" s="24" t="s">
        <v>42</v>
      </c>
      <c r="B62" s="38">
        <v>2000</v>
      </c>
      <c r="C62" s="222" t="s">
        <v>20</v>
      </c>
      <c r="D62" s="230" t="s">
        <v>417</v>
      </c>
      <c r="E62" s="227">
        <v>12000</v>
      </c>
      <c r="F62" s="226"/>
    </row>
    <row r="63" spans="1:6" ht="18.75">
      <c r="A63" s="24" t="s">
        <v>43</v>
      </c>
      <c r="B63" s="38" t="s">
        <v>20</v>
      </c>
      <c r="C63" s="222">
        <v>1</v>
      </c>
      <c r="D63" s="230" t="s">
        <v>416</v>
      </c>
      <c r="E63" s="226"/>
      <c r="F63" s="227">
        <v>6000</v>
      </c>
    </row>
    <row r="64" spans="1:6" ht="18.75">
      <c r="A64" s="24" t="s">
        <v>85</v>
      </c>
      <c r="B64" s="38"/>
      <c r="C64" s="222">
        <v>1</v>
      </c>
      <c r="D64" s="230" t="s">
        <v>428</v>
      </c>
      <c r="E64" s="226"/>
      <c r="F64" s="227">
        <v>6000</v>
      </c>
    </row>
    <row r="65" spans="1:6" ht="18.75">
      <c r="A65" s="24" t="s">
        <v>46</v>
      </c>
      <c r="B65" s="38"/>
      <c r="C65" s="222">
        <v>1</v>
      </c>
      <c r="D65" s="229" t="s">
        <v>420</v>
      </c>
      <c r="E65" s="225">
        <v>12000</v>
      </c>
      <c r="F65" s="39"/>
    </row>
    <row r="66" spans="1:6" ht="18.75">
      <c r="A66" s="24" t="s">
        <v>395</v>
      </c>
      <c r="B66" s="38"/>
      <c r="C66" s="222">
        <v>1</v>
      </c>
      <c r="D66" s="229" t="s">
        <v>420</v>
      </c>
      <c r="E66" s="225" t="s">
        <v>20</v>
      </c>
      <c r="F66" s="225">
        <v>6000</v>
      </c>
    </row>
    <row r="67" spans="1:6" ht="18.75">
      <c r="A67" s="24" t="s">
        <v>195</v>
      </c>
      <c r="B67" s="38"/>
      <c r="C67" s="222">
        <v>1</v>
      </c>
      <c r="D67" s="229" t="s">
        <v>416</v>
      </c>
      <c r="E67" s="225">
        <v>12000</v>
      </c>
      <c r="F67" s="39"/>
    </row>
    <row r="68" spans="1:6" ht="18.75">
      <c r="A68" s="24" t="s">
        <v>114</v>
      </c>
      <c r="B68" s="38"/>
      <c r="C68" s="222">
        <v>1</v>
      </c>
      <c r="D68" s="229" t="s">
        <v>418</v>
      </c>
      <c r="E68" s="225">
        <v>12000</v>
      </c>
      <c r="F68" s="39"/>
    </row>
    <row r="69" spans="1:6" ht="18.75">
      <c r="A69" s="24" t="s">
        <v>434</v>
      </c>
      <c r="B69" s="38"/>
      <c r="C69" s="222">
        <v>1</v>
      </c>
      <c r="D69" s="229" t="s">
        <v>418</v>
      </c>
      <c r="E69" s="225">
        <v>12000</v>
      </c>
      <c r="F69" s="39"/>
    </row>
    <row r="70" spans="1:6" ht="18.75">
      <c r="A70" s="24" t="s">
        <v>103</v>
      </c>
      <c r="B70" s="38">
        <v>2000</v>
      </c>
      <c r="C70" s="222" t="s">
        <v>20</v>
      </c>
      <c r="D70" s="229" t="s">
        <v>404</v>
      </c>
      <c r="E70" s="225">
        <v>12000</v>
      </c>
      <c r="F70" s="225"/>
    </row>
    <row r="71" spans="1:6" ht="18.75">
      <c r="A71" s="24" t="s">
        <v>86</v>
      </c>
      <c r="B71" s="38"/>
      <c r="C71" s="222">
        <v>1</v>
      </c>
      <c r="D71" s="229" t="s">
        <v>405</v>
      </c>
      <c r="E71" s="225"/>
      <c r="F71" s="225">
        <v>6000</v>
      </c>
    </row>
    <row r="72" spans="1:6" ht="18.75">
      <c r="A72" s="24" t="s">
        <v>50</v>
      </c>
      <c r="B72" s="38" t="s">
        <v>20</v>
      </c>
      <c r="C72" s="222">
        <v>1</v>
      </c>
      <c r="D72" s="230" t="s">
        <v>418</v>
      </c>
      <c r="E72" s="227">
        <v>12000</v>
      </c>
      <c r="F72" s="226"/>
    </row>
    <row r="73" spans="1:6" ht="18.75">
      <c r="A73" s="24" t="s">
        <v>51</v>
      </c>
      <c r="B73" s="38"/>
      <c r="C73" s="222">
        <v>1</v>
      </c>
      <c r="D73" s="230" t="s">
        <v>416</v>
      </c>
      <c r="E73" s="226"/>
      <c r="F73" s="227">
        <v>6000</v>
      </c>
    </row>
    <row r="74" spans="1:6" ht="18.75">
      <c r="A74" s="24" t="s">
        <v>52</v>
      </c>
      <c r="B74" s="38"/>
      <c r="C74" s="222">
        <v>1</v>
      </c>
      <c r="D74" s="230" t="s">
        <v>416</v>
      </c>
      <c r="E74" s="226"/>
      <c r="F74" s="227">
        <v>6000</v>
      </c>
    </row>
    <row r="75" spans="1:6" ht="18.75">
      <c r="A75" s="24" t="s">
        <v>53</v>
      </c>
      <c r="B75" s="38" t="s">
        <v>20</v>
      </c>
      <c r="C75" s="222">
        <v>1</v>
      </c>
      <c r="D75" s="230" t="s">
        <v>416</v>
      </c>
      <c r="E75" s="226"/>
      <c r="F75" s="227">
        <v>6000</v>
      </c>
    </row>
    <row r="76" spans="1:6" ht="18.75">
      <c r="A76" s="24" t="s">
        <v>383</v>
      </c>
      <c r="B76" s="38">
        <v>2000</v>
      </c>
      <c r="C76" s="222" t="s">
        <v>20</v>
      </c>
      <c r="D76" s="229" t="s">
        <v>417</v>
      </c>
      <c r="E76" s="225">
        <v>12000</v>
      </c>
      <c r="F76" s="39"/>
    </row>
    <row r="77" spans="1:6" ht="18.75">
      <c r="A77" s="55" t="s">
        <v>435</v>
      </c>
      <c r="B77" s="38"/>
      <c r="C77" s="222">
        <v>1</v>
      </c>
      <c r="D77" s="229" t="s">
        <v>418</v>
      </c>
      <c r="E77" s="225"/>
      <c r="F77" s="225">
        <v>6000</v>
      </c>
    </row>
    <row r="78" spans="1:6" ht="18.75">
      <c r="A78" s="24" t="s">
        <v>441</v>
      </c>
      <c r="B78" s="38"/>
      <c r="C78" s="222">
        <v>1</v>
      </c>
      <c r="D78" s="229" t="s">
        <v>416</v>
      </c>
      <c r="E78" s="225">
        <v>12000</v>
      </c>
      <c r="F78" s="225"/>
    </row>
    <row r="79" spans="1:6" ht="18.75">
      <c r="A79" s="24" t="s">
        <v>391</v>
      </c>
      <c r="B79" s="38">
        <v>2000</v>
      </c>
      <c r="C79" s="222" t="s">
        <v>20</v>
      </c>
      <c r="D79" s="229" t="s">
        <v>417</v>
      </c>
      <c r="E79" s="225">
        <v>12000</v>
      </c>
      <c r="F79" s="225"/>
    </row>
    <row r="80" spans="1:6" ht="18.75">
      <c r="A80" s="24" t="s">
        <v>444</v>
      </c>
      <c r="B80" s="38"/>
      <c r="C80" s="222">
        <v>1</v>
      </c>
      <c r="D80" s="229" t="s">
        <v>416</v>
      </c>
      <c r="E80" s="225"/>
      <c r="F80" s="225"/>
    </row>
    <row r="81" spans="1:6" ht="18.75">
      <c r="A81" s="24" t="s">
        <v>393</v>
      </c>
      <c r="B81" s="38"/>
      <c r="C81" s="222">
        <v>1</v>
      </c>
      <c r="D81" s="229" t="s">
        <v>416</v>
      </c>
      <c r="E81" s="225">
        <v>12000</v>
      </c>
      <c r="F81" s="39"/>
    </row>
    <row r="82" spans="1:6" ht="18.75">
      <c r="A82" s="24" t="s">
        <v>407</v>
      </c>
      <c r="B82" s="38"/>
      <c r="C82" s="222">
        <v>1</v>
      </c>
      <c r="D82" s="229" t="s">
        <v>417</v>
      </c>
      <c r="E82" s="225">
        <v>12000</v>
      </c>
      <c r="F82" s="39"/>
    </row>
    <row r="83" spans="1:6" ht="18.75">
      <c r="A83" s="24" t="s">
        <v>76</v>
      </c>
      <c r="B83" s="38"/>
      <c r="C83" s="222">
        <v>1</v>
      </c>
      <c r="D83" s="229" t="s">
        <v>416</v>
      </c>
      <c r="E83" s="225">
        <v>12000</v>
      </c>
      <c r="F83" s="39"/>
    </row>
    <row r="84" spans="1:6" ht="18.75">
      <c r="A84" s="24" t="s">
        <v>415</v>
      </c>
      <c r="B84" s="38"/>
      <c r="C84" s="222">
        <v>1</v>
      </c>
      <c r="D84" s="229" t="s">
        <v>418</v>
      </c>
      <c r="E84" s="225"/>
      <c r="F84" s="225">
        <v>6000</v>
      </c>
    </row>
    <row r="85" spans="1:6" ht="18.75">
      <c r="A85" s="24" t="s">
        <v>431</v>
      </c>
      <c r="B85" s="38"/>
      <c r="C85" s="222">
        <v>1</v>
      </c>
      <c r="D85" s="229" t="s">
        <v>416</v>
      </c>
      <c r="E85" s="225"/>
      <c r="F85" s="225"/>
    </row>
    <row r="86" spans="1:6" ht="18.75">
      <c r="A86" s="24" t="s">
        <v>75</v>
      </c>
      <c r="B86" s="38">
        <v>2000</v>
      </c>
      <c r="C86" s="222" t="s">
        <v>20</v>
      </c>
      <c r="D86" s="229" t="s">
        <v>417</v>
      </c>
      <c r="E86" s="225">
        <v>12000</v>
      </c>
      <c r="F86" s="225"/>
    </row>
    <row r="87" spans="1:6" ht="18.75">
      <c r="A87" s="24" t="s">
        <v>78</v>
      </c>
      <c r="B87" s="38"/>
      <c r="C87" s="222">
        <v>1</v>
      </c>
      <c r="D87" s="230" t="s">
        <v>416</v>
      </c>
      <c r="E87" s="227" t="s">
        <v>20</v>
      </c>
      <c r="F87" s="227">
        <v>6000</v>
      </c>
    </row>
    <row r="88" spans="1:6" ht="18.75">
      <c r="A88" s="24" t="s">
        <v>436</v>
      </c>
      <c r="B88" s="38"/>
      <c r="C88" s="222">
        <v>1</v>
      </c>
      <c r="D88" s="230" t="s">
        <v>406</v>
      </c>
      <c r="E88" s="227"/>
      <c r="F88" s="227">
        <v>6000</v>
      </c>
    </row>
    <row r="89" spans="1:6" ht="18.75">
      <c r="A89" s="24" t="s">
        <v>437</v>
      </c>
      <c r="B89" s="38">
        <v>2000</v>
      </c>
      <c r="C89" s="222"/>
      <c r="D89" s="230" t="s">
        <v>439</v>
      </c>
      <c r="E89" s="227">
        <v>12000</v>
      </c>
      <c r="F89" s="227"/>
    </row>
    <row r="90" spans="1:6" ht="18.75">
      <c r="A90" s="24" t="s">
        <v>438</v>
      </c>
      <c r="B90" s="38"/>
      <c r="C90" s="222">
        <v>1</v>
      </c>
      <c r="D90" s="230" t="s">
        <v>418</v>
      </c>
      <c r="E90" s="227" t="s">
        <v>20</v>
      </c>
      <c r="F90" s="227">
        <v>6000</v>
      </c>
    </row>
    <row r="91" spans="1:6" ht="18.75">
      <c r="A91" s="24" t="s">
        <v>182</v>
      </c>
      <c r="B91" s="38"/>
      <c r="C91" s="222">
        <v>1</v>
      </c>
      <c r="D91" s="230" t="s">
        <v>416</v>
      </c>
      <c r="E91" s="227"/>
      <c r="F91" s="227">
        <v>6000</v>
      </c>
    </row>
    <row r="92" spans="1:6" ht="18.75">
      <c r="A92" s="55" t="s">
        <v>409</v>
      </c>
      <c r="B92" s="38"/>
      <c r="C92" s="222">
        <v>1</v>
      </c>
      <c r="D92" s="230" t="s">
        <v>417</v>
      </c>
      <c r="E92" s="227">
        <v>12000</v>
      </c>
      <c r="F92" s="226"/>
    </row>
    <row r="93" spans="1:6" ht="18.75">
      <c r="A93" s="55" t="s">
        <v>68</v>
      </c>
      <c r="B93" s="38"/>
      <c r="C93" s="222">
        <v>1</v>
      </c>
      <c r="D93" s="230" t="s">
        <v>405</v>
      </c>
      <c r="E93" s="226"/>
      <c r="F93" s="227">
        <v>6000</v>
      </c>
    </row>
    <row r="94" spans="1:6" ht="18.75">
      <c r="A94" s="24" t="s">
        <v>213</v>
      </c>
      <c r="B94" s="38"/>
      <c r="C94" s="222">
        <v>1</v>
      </c>
      <c r="D94" s="230" t="s">
        <v>418</v>
      </c>
      <c r="E94" s="226"/>
      <c r="F94" s="227">
        <v>6000</v>
      </c>
    </row>
    <row r="95" spans="1:6" ht="18.75">
      <c r="A95" s="24" t="s">
        <v>440</v>
      </c>
      <c r="B95" s="38">
        <v>2000</v>
      </c>
      <c r="C95" s="222" t="s">
        <v>20</v>
      </c>
      <c r="D95" s="230" t="s">
        <v>404</v>
      </c>
      <c r="E95" s="227">
        <v>12000</v>
      </c>
      <c r="F95" s="227"/>
    </row>
    <row r="96" spans="1:6" ht="18.75">
      <c r="A96" s="24" t="s">
        <v>442</v>
      </c>
      <c r="B96" s="38"/>
      <c r="C96" s="222">
        <v>1</v>
      </c>
      <c r="D96" s="230" t="s">
        <v>418</v>
      </c>
      <c r="E96" s="227">
        <v>12000</v>
      </c>
      <c r="F96" s="227"/>
    </row>
    <row r="97" spans="1:6" ht="18.75">
      <c r="A97" s="24" t="s">
        <v>370</v>
      </c>
      <c r="B97" s="38">
        <v>2000</v>
      </c>
      <c r="C97" s="222"/>
      <c r="D97" s="229" t="s">
        <v>417</v>
      </c>
      <c r="E97" s="225">
        <v>12000</v>
      </c>
      <c r="F97" s="225"/>
    </row>
    <row r="98" spans="1:6" ht="18.75">
      <c r="A98" s="24" t="s">
        <v>61</v>
      </c>
      <c r="B98" s="38"/>
      <c r="C98" s="222">
        <v>1</v>
      </c>
      <c r="D98" s="229" t="s">
        <v>417</v>
      </c>
      <c r="E98" s="225">
        <v>12000</v>
      </c>
      <c r="F98" s="225"/>
    </row>
    <row r="99" spans="1:6" ht="18.75">
      <c r="A99" s="24" t="s">
        <v>62</v>
      </c>
      <c r="B99" s="38"/>
      <c r="C99" s="222">
        <v>1</v>
      </c>
      <c r="D99" s="229" t="s">
        <v>420</v>
      </c>
      <c r="E99" s="225">
        <v>12000</v>
      </c>
      <c r="F99" s="225"/>
    </row>
    <row r="100" spans="1:6" ht="18.75">
      <c r="A100" s="24" t="s">
        <v>63</v>
      </c>
      <c r="B100" s="38"/>
      <c r="C100" s="222">
        <v>1</v>
      </c>
      <c r="D100" s="229" t="s">
        <v>404</v>
      </c>
      <c r="E100" s="225">
        <v>12000</v>
      </c>
      <c r="F100" s="39"/>
    </row>
    <row r="101" spans="1:6" ht="18.75">
      <c r="A101" s="24"/>
      <c r="B101" s="23" t="s">
        <v>20</v>
      </c>
      <c r="C101" s="222" t="s">
        <v>20</v>
      </c>
      <c r="D101" s="231"/>
      <c r="E101" s="224"/>
      <c r="F101" s="224"/>
    </row>
    <row r="102" spans="1:6" ht="19.5" thickBot="1">
      <c r="A102" s="25" t="s">
        <v>16</v>
      </c>
      <c r="B102" s="26"/>
      <c r="C102" s="223"/>
      <c r="D102" s="234"/>
      <c r="E102" s="235"/>
      <c r="F102" s="235"/>
    </row>
    <row r="103" spans="1:6" ht="19.5" thickBot="1">
      <c r="A103" s="28" t="s">
        <v>12</v>
      </c>
      <c r="B103" s="237">
        <f>SUM(B4:B101)</f>
        <v>42000</v>
      </c>
      <c r="C103" s="238">
        <f>SUM(C4:C101)</f>
        <v>76</v>
      </c>
      <c r="D103" s="236" t="s">
        <v>20</v>
      </c>
      <c r="E103" s="236">
        <f>SUM(E4:E101)</f>
        <v>672000</v>
      </c>
      <c r="F103" s="236">
        <f>SUM(F4:F101)</f>
        <v>210000</v>
      </c>
    </row>
  </sheetData>
  <mergeCells count="6">
    <mergeCell ref="A1:F1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A181-C75B-4AFD-9478-BCD45192940F}">
  <dimension ref="A1:H90"/>
  <sheetViews>
    <sheetView topLeftCell="A55" workbookViewId="0">
      <selection activeCell="I23" sqref="I23"/>
    </sheetView>
  </sheetViews>
  <sheetFormatPr baseColWidth="10" defaultRowHeight="26.25"/>
  <cols>
    <col min="1" max="1" width="22.75" style="9" customWidth="1"/>
    <col min="2" max="2" width="7.75" style="6" customWidth="1"/>
    <col min="3" max="3" width="7" style="4" customWidth="1"/>
    <col min="4" max="4" width="11.875" customWidth="1"/>
    <col min="5" max="5" width="8.75" customWidth="1"/>
    <col min="6" max="6" width="8.375" customWidth="1"/>
    <col min="7" max="7" width="9.125" customWidth="1"/>
  </cols>
  <sheetData>
    <row r="1" spans="1:8" ht="50.1" customHeight="1" thickBot="1">
      <c r="A1" s="574" t="s">
        <v>460</v>
      </c>
      <c r="B1" s="584"/>
      <c r="C1" s="584"/>
      <c r="D1" s="584"/>
      <c r="E1" s="584"/>
      <c r="F1" s="584"/>
      <c r="G1" s="585"/>
    </row>
    <row r="2" spans="1:8" ht="24.75" customHeight="1" thickBot="1">
      <c r="A2" s="588" t="s">
        <v>396</v>
      </c>
      <c r="B2" s="588" t="s">
        <v>398</v>
      </c>
      <c r="C2" s="588" t="s">
        <v>389</v>
      </c>
      <c r="D2" s="589" t="s">
        <v>397</v>
      </c>
      <c r="E2" s="590" t="s">
        <v>399</v>
      </c>
      <c r="F2" s="591"/>
      <c r="G2" s="586" t="s">
        <v>449</v>
      </c>
    </row>
    <row r="3" spans="1:8" ht="19.5" thickBot="1">
      <c r="A3" s="578"/>
      <c r="B3" s="578"/>
      <c r="C3" s="579"/>
      <c r="D3" s="581"/>
      <c r="E3" s="232" t="s">
        <v>400</v>
      </c>
      <c r="F3" s="255" t="s">
        <v>305</v>
      </c>
      <c r="G3" s="587"/>
    </row>
    <row r="4" spans="1:8" ht="18.75">
      <c r="A4" s="50" t="s">
        <v>93</v>
      </c>
      <c r="B4" s="22" t="s">
        <v>20</v>
      </c>
      <c r="C4" s="267">
        <v>1</v>
      </c>
      <c r="D4" s="239" t="s">
        <v>405</v>
      </c>
      <c r="E4" s="228"/>
      <c r="F4" s="239">
        <v>4500</v>
      </c>
      <c r="G4" s="262"/>
    </row>
    <row r="5" spans="1:8" ht="15.75">
      <c r="A5" s="50" t="s">
        <v>92</v>
      </c>
      <c r="B5" s="54">
        <v>2000</v>
      </c>
      <c r="C5" s="267" t="s">
        <v>20</v>
      </c>
      <c r="D5" s="230" t="s">
        <v>404</v>
      </c>
      <c r="E5" s="227">
        <v>9000</v>
      </c>
      <c r="F5" s="257"/>
      <c r="G5" s="263"/>
      <c r="H5" t="s">
        <v>20</v>
      </c>
    </row>
    <row r="6" spans="1:8" ht="15.75">
      <c r="A6" s="50" t="s">
        <v>131</v>
      </c>
      <c r="B6" s="54"/>
      <c r="C6" s="267">
        <v>1</v>
      </c>
      <c r="D6" s="230" t="s">
        <v>405</v>
      </c>
      <c r="E6" s="227"/>
      <c r="F6" s="230">
        <v>4500</v>
      </c>
      <c r="G6" s="263"/>
    </row>
    <row r="7" spans="1:8" ht="15.75">
      <c r="A7" s="50" t="s">
        <v>481</v>
      </c>
      <c r="B7" s="54">
        <v>2000</v>
      </c>
      <c r="C7" s="267"/>
      <c r="D7" s="230" t="s">
        <v>462</v>
      </c>
      <c r="E7" s="227">
        <v>9000</v>
      </c>
      <c r="F7" s="230"/>
      <c r="G7" s="263"/>
    </row>
    <row r="8" spans="1:8" ht="15.75">
      <c r="A8" s="55" t="s">
        <v>193</v>
      </c>
      <c r="B8" s="38"/>
      <c r="C8" s="268">
        <v>1</v>
      </c>
      <c r="D8" s="230" t="s">
        <v>418</v>
      </c>
      <c r="E8" s="227">
        <v>9000</v>
      </c>
      <c r="F8" s="230"/>
      <c r="G8" s="264"/>
    </row>
    <row r="9" spans="1:8" ht="15.75">
      <c r="A9" s="55" t="s">
        <v>192</v>
      </c>
      <c r="B9" s="38"/>
      <c r="C9" s="268">
        <v>1</v>
      </c>
      <c r="D9" s="230" t="s">
        <v>418</v>
      </c>
      <c r="E9" s="227">
        <v>9000</v>
      </c>
      <c r="F9" s="257"/>
      <c r="G9" s="250"/>
    </row>
    <row r="10" spans="1:8" ht="15.75">
      <c r="A10" s="55" t="s">
        <v>412</v>
      </c>
      <c r="B10" s="38"/>
      <c r="C10" s="268">
        <v>1</v>
      </c>
      <c r="D10" s="230" t="s">
        <v>418</v>
      </c>
      <c r="E10" s="227" t="s">
        <v>20</v>
      </c>
      <c r="F10" s="230">
        <v>4500</v>
      </c>
      <c r="G10" s="265"/>
    </row>
    <row r="11" spans="1:8" ht="15.75">
      <c r="A11" s="55" t="s">
        <v>394</v>
      </c>
      <c r="B11" s="38"/>
      <c r="C11" s="268">
        <v>1</v>
      </c>
      <c r="D11" s="230" t="s">
        <v>416</v>
      </c>
      <c r="E11" s="227"/>
      <c r="F11" s="230">
        <v>4500</v>
      </c>
      <c r="G11" s="265"/>
    </row>
    <row r="12" spans="1:8" ht="15.75">
      <c r="A12" s="55" t="s">
        <v>26</v>
      </c>
      <c r="B12" s="38" t="s">
        <v>20</v>
      </c>
      <c r="C12" s="268">
        <v>1</v>
      </c>
      <c r="D12" s="230" t="s">
        <v>418</v>
      </c>
      <c r="E12" s="227">
        <v>9000</v>
      </c>
      <c r="F12" s="257"/>
      <c r="G12" s="250"/>
    </row>
    <row r="13" spans="1:8" ht="15.75">
      <c r="A13" s="55" t="s">
        <v>27</v>
      </c>
      <c r="B13" s="38"/>
      <c r="C13" s="268">
        <v>1</v>
      </c>
      <c r="D13" s="230" t="s">
        <v>406</v>
      </c>
      <c r="E13" s="226" t="s">
        <v>20</v>
      </c>
      <c r="F13" s="230">
        <v>4000</v>
      </c>
      <c r="G13" s="265"/>
    </row>
    <row r="14" spans="1:8" ht="15.75">
      <c r="A14" s="55" t="s">
        <v>184</v>
      </c>
      <c r="B14" s="38">
        <v>2000</v>
      </c>
      <c r="C14" s="268"/>
      <c r="D14" s="230" t="s">
        <v>462</v>
      </c>
      <c r="E14" s="227">
        <v>9000</v>
      </c>
      <c r="F14" s="230"/>
      <c r="G14" s="265"/>
    </row>
    <row r="15" spans="1:8" ht="15.75">
      <c r="A15" s="55" t="s">
        <v>231</v>
      </c>
      <c r="B15" s="38"/>
      <c r="C15" s="268">
        <v>1</v>
      </c>
      <c r="D15" s="230" t="s">
        <v>406</v>
      </c>
      <c r="E15" s="227">
        <v>9000</v>
      </c>
      <c r="F15" s="257"/>
      <c r="G15" s="250"/>
    </row>
    <row r="16" spans="1:8" ht="15.75">
      <c r="A16" s="55" t="s">
        <v>215</v>
      </c>
      <c r="B16" s="38"/>
      <c r="C16" s="268">
        <v>1</v>
      </c>
      <c r="D16" s="230" t="s">
        <v>416</v>
      </c>
      <c r="E16" s="227">
        <v>9000</v>
      </c>
      <c r="F16" s="257"/>
      <c r="G16" s="250"/>
    </row>
    <row r="17" spans="1:7" ht="15.75">
      <c r="A17" s="55" t="s">
        <v>463</v>
      </c>
      <c r="B17" s="38"/>
      <c r="C17" s="268">
        <v>1</v>
      </c>
      <c r="D17" s="230" t="s">
        <v>418</v>
      </c>
      <c r="E17" s="227">
        <v>9000</v>
      </c>
      <c r="F17" s="257"/>
      <c r="G17" s="250"/>
    </row>
    <row r="18" spans="1:7" ht="15.75">
      <c r="A18" s="55" t="s">
        <v>210</v>
      </c>
      <c r="B18" s="38"/>
      <c r="C18" s="268">
        <v>1</v>
      </c>
      <c r="D18" s="230" t="s">
        <v>416</v>
      </c>
      <c r="E18" s="227">
        <v>9000</v>
      </c>
      <c r="F18" s="257"/>
      <c r="G18" s="263"/>
    </row>
    <row r="19" spans="1:7" ht="15.75">
      <c r="A19" s="55" t="s">
        <v>211</v>
      </c>
      <c r="B19" s="38"/>
      <c r="C19" s="268">
        <v>1</v>
      </c>
      <c r="D19" s="230" t="s">
        <v>416</v>
      </c>
      <c r="E19" s="227"/>
      <c r="F19" s="230">
        <v>4500</v>
      </c>
      <c r="G19" s="263"/>
    </row>
    <row r="20" spans="1:7" ht="15.75">
      <c r="A20" s="55" t="s">
        <v>478</v>
      </c>
      <c r="B20" s="38">
        <v>2000</v>
      </c>
      <c r="C20" s="268"/>
      <c r="D20" s="230" t="s">
        <v>462</v>
      </c>
      <c r="E20" s="227">
        <v>9000</v>
      </c>
      <c r="F20" s="230"/>
      <c r="G20" s="263"/>
    </row>
    <row r="21" spans="1:7" ht="15.75">
      <c r="A21" s="55" t="s">
        <v>74</v>
      </c>
      <c r="B21" s="38">
        <v>2000</v>
      </c>
      <c r="C21" s="268" t="s">
        <v>20</v>
      </c>
      <c r="D21" s="230" t="s">
        <v>404</v>
      </c>
      <c r="E21" s="227">
        <v>9000</v>
      </c>
      <c r="F21" s="256"/>
      <c r="G21" s="263"/>
    </row>
    <row r="22" spans="1:7" ht="15.75">
      <c r="A22" s="55" t="s">
        <v>77</v>
      </c>
      <c r="B22" s="38"/>
      <c r="C22" s="268">
        <v>1</v>
      </c>
      <c r="D22" s="230" t="s">
        <v>416</v>
      </c>
      <c r="E22" s="227">
        <v>9000</v>
      </c>
      <c r="F22" s="256"/>
      <c r="G22" s="263"/>
    </row>
    <row r="23" spans="1:7" ht="15.75">
      <c r="A23" s="55" t="s">
        <v>402</v>
      </c>
      <c r="B23" s="38">
        <v>2000</v>
      </c>
      <c r="C23" s="268" t="s">
        <v>20</v>
      </c>
      <c r="D23" s="230" t="s">
        <v>462</v>
      </c>
      <c r="E23" s="227">
        <v>9000</v>
      </c>
      <c r="F23" s="257"/>
      <c r="G23" s="250"/>
    </row>
    <row r="24" spans="1:7" ht="15.75">
      <c r="A24" s="55" t="s">
        <v>191</v>
      </c>
      <c r="B24" s="38"/>
      <c r="C24" s="268">
        <v>1</v>
      </c>
      <c r="D24" s="230" t="s">
        <v>419</v>
      </c>
      <c r="E24" s="227">
        <v>9000</v>
      </c>
      <c r="F24" s="257"/>
      <c r="G24" s="250"/>
    </row>
    <row r="25" spans="1:7" ht="15.75">
      <c r="A25" s="55" t="s">
        <v>472</v>
      </c>
      <c r="B25" s="38">
        <v>2000</v>
      </c>
      <c r="C25" s="268"/>
      <c r="D25" s="230" t="s">
        <v>404</v>
      </c>
      <c r="E25" s="227">
        <v>9000</v>
      </c>
      <c r="F25" s="257"/>
      <c r="G25" s="250"/>
    </row>
    <row r="26" spans="1:7" ht="15.75">
      <c r="A26" s="55" t="s">
        <v>392</v>
      </c>
      <c r="B26" s="38"/>
      <c r="C26" s="268">
        <v>1</v>
      </c>
      <c r="D26" s="230" t="s">
        <v>416</v>
      </c>
      <c r="E26" s="226"/>
      <c r="F26" s="230">
        <v>4500</v>
      </c>
      <c r="G26" s="265"/>
    </row>
    <row r="27" spans="1:7" ht="15.75">
      <c r="A27" s="55" t="s">
        <v>186</v>
      </c>
      <c r="B27" s="38">
        <v>2000</v>
      </c>
      <c r="C27" s="268" t="s">
        <v>20</v>
      </c>
      <c r="D27" s="230" t="s">
        <v>404</v>
      </c>
      <c r="E27" s="227">
        <v>9000</v>
      </c>
      <c r="F27" s="230"/>
      <c r="G27" s="264"/>
    </row>
    <row r="28" spans="1:7" ht="15.75">
      <c r="A28" s="55" t="s">
        <v>71</v>
      </c>
      <c r="B28" s="38"/>
      <c r="C28" s="268">
        <v>1</v>
      </c>
      <c r="D28" s="230" t="s">
        <v>418</v>
      </c>
      <c r="E28" s="227">
        <v>9000</v>
      </c>
      <c r="F28" s="230"/>
      <c r="G28" s="265"/>
    </row>
    <row r="29" spans="1:7" ht="15.75">
      <c r="A29" s="55" t="s">
        <v>208</v>
      </c>
      <c r="B29" s="38" t="s">
        <v>20</v>
      </c>
      <c r="C29" s="268">
        <v>1</v>
      </c>
      <c r="D29" s="230" t="s">
        <v>418</v>
      </c>
      <c r="E29" s="226" t="s">
        <v>20</v>
      </c>
      <c r="F29" s="230">
        <v>4500</v>
      </c>
      <c r="G29" s="265"/>
    </row>
    <row r="30" spans="1:7" ht="15.75">
      <c r="A30" s="55" t="s">
        <v>326</v>
      </c>
      <c r="B30" s="38">
        <v>2000</v>
      </c>
      <c r="C30" s="268" t="s">
        <v>20</v>
      </c>
      <c r="D30" s="230" t="s">
        <v>462</v>
      </c>
      <c r="E30" s="227">
        <v>9000</v>
      </c>
      <c r="F30" s="253" t="s">
        <v>20</v>
      </c>
      <c r="G30" s="264"/>
    </row>
    <row r="31" spans="1:7" ht="15.75">
      <c r="A31" s="55" t="s">
        <v>66</v>
      </c>
      <c r="B31" s="38"/>
      <c r="C31" s="268">
        <v>1</v>
      </c>
      <c r="D31" s="230" t="s">
        <v>416</v>
      </c>
      <c r="E31" s="227">
        <v>9000</v>
      </c>
      <c r="F31" s="253"/>
      <c r="G31" s="264"/>
    </row>
    <row r="32" spans="1:7" ht="15.75">
      <c r="A32" s="55" t="s">
        <v>467</v>
      </c>
      <c r="B32" s="38">
        <v>2000</v>
      </c>
      <c r="C32" s="268"/>
      <c r="D32" s="230" t="s">
        <v>404</v>
      </c>
      <c r="E32" s="227">
        <v>9000</v>
      </c>
      <c r="F32" s="230"/>
      <c r="G32" s="265"/>
    </row>
    <row r="33" spans="1:7" ht="15.75">
      <c r="A33" s="55" t="s">
        <v>102</v>
      </c>
      <c r="B33" s="38"/>
      <c r="C33" s="268"/>
      <c r="D33" s="230" t="s">
        <v>404</v>
      </c>
      <c r="E33" s="227">
        <v>9000</v>
      </c>
      <c r="F33" s="230"/>
      <c r="G33" s="265"/>
    </row>
    <row r="34" spans="1:7" ht="15.75">
      <c r="A34" s="55" t="s">
        <v>91</v>
      </c>
      <c r="B34" s="38"/>
      <c r="C34" s="268">
        <v>1</v>
      </c>
      <c r="D34" s="230" t="s">
        <v>470</v>
      </c>
      <c r="E34" s="227">
        <v>9000</v>
      </c>
      <c r="F34" s="230"/>
      <c r="G34" s="265"/>
    </row>
    <row r="35" spans="1:7" ht="15.75">
      <c r="A35" s="55" t="s">
        <v>83</v>
      </c>
      <c r="B35" s="38"/>
      <c r="C35" s="268">
        <v>1</v>
      </c>
      <c r="D35" s="230" t="s">
        <v>416</v>
      </c>
      <c r="E35" s="227">
        <v>9000</v>
      </c>
      <c r="F35" s="256" t="s">
        <v>20</v>
      </c>
      <c r="G35" s="263"/>
    </row>
    <row r="36" spans="1:7" ht="15.75">
      <c r="A36" s="55" t="s">
        <v>31</v>
      </c>
      <c r="B36" s="38"/>
      <c r="C36" s="268"/>
      <c r="D36" s="230" t="s">
        <v>462</v>
      </c>
      <c r="E36" s="227">
        <v>9000</v>
      </c>
      <c r="F36" s="256"/>
      <c r="G36" s="263"/>
    </row>
    <row r="37" spans="1:7" ht="15.75">
      <c r="A37" s="55" t="s">
        <v>204</v>
      </c>
      <c r="B37" s="38">
        <v>2000</v>
      </c>
      <c r="C37" s="268" t="s">
        <v>20</v>
      </c>
      <c r="D37" s="230" t="s">
        <v>462</v>
      </c>
      <c r="E37" s="227">
        <v>9000</v>
      </c>
      <c r="F37" s="230" t="s">
        <v>20</v>
      </c>
      <c r="G37" s="265"/>
    </row>
    <row r="38" spans="1:7" ht="15.75">
      <c r="A38" s="55" t="s">
        <v>423</v>
      </c>
      <c r="B38" s="38"/>
      <c r="C38" s="268">
        <v>1</v>
      </c>
      <c r="D38" s="230" t="s">
        <v>416</v>
      </c>
      <c r="E38" s="227">
        <v>9000</v>
      </c>
      <c r="F38" s="253" t="s">
        <v>20</v>
      </c>
      <c r="G38" s="264"/>
    </row>
    <row r="39" spans="1:7" ht="15.75">
      <c r="A39" s="55" t="s">
        <v>90</v>
      </c>
      <c r="B39" s="38"/>
      <c r="C39" s="268">
        <v>1</v>
      </c>
      <c r="D39" s="230" t="s">
        <v>405</v>
      </c>
      <c r="E39" s="226" t="s">
        <v>20</v>
      </c>
      <c r="F39" s="230">
        <v>4500</v>
      </c>
      <c r="G39" s="265"/>
    </row>
    <row r="40" spans="1:7" ht="15.75">
      <c r="A40" s="55" t="s">
        <v>232</v>
      </c>
      <c r="B40" s="38"/>
      <c r="C40" s="268">
        <v>1</v>
      </c>
      <c r="D40" s="230" t="s">
        <v>416</v>
      </c>
      <c r="E40" s="226" t="s">
        <v>20</v>
      </c>
      <c r="F40" s="230">
        <v>4500</v>
      </c>
      <c r="G40" s="265"/>
    </row>
    <row r="41" spans="1:7" ht="15.75">
      <c r="A41" s="55" t="s">
        <v>233</v>
      </c>
      <c r="B41" s="38"/>
      <c r="C41" s="268">
        <v>1</v>
      </c>
      <c r="D41" s="230" t="s">
        <v>418</v>
      </c>
      <c r="E41" s="227">
        <v>9000</v>
      </c>
      <c r="F41" s="230" t="s">
        <v>461</v>
      </c>
      <c r="G41" s="265"/>
    </row>
    <row r="42" spans="1:7" ht="15.75">
      <c r="A42" s="55" t="s">
        <v>344</v>
      </c>
      <c r="B42" s="38">
        <v>2000</v>
      </c>
      <c r="C42" s="268"/>
      <c r="D42" s="230" t="s">
        <v>404</v>
      </c>
      <c r="E42" s="227">
        <v>9000</v>
      </c>
      <c r="F42" s="230"/>
      <c r="G42" s="265"/>
    </row>
    <row r="43" spans="1:7" ht="15.75">
      <c r="A43" s="55" t="s">
        <v>430</v>
      </c>
      <c r="B43" s="38" t="s">
        <v>20</v>
      </c>
      <c r="C43" s="268">
        <v>1</v>
      </c>
      <c r="D43" s="230" t="s">
        <v>416</v>
      </c>
      <c r="E43" s="226" t="s">
        <v>20</v>
      </c>
      <c r="F43" s="257"/>
      <c r="G43" s="250"/>
    </row>
    <row r="44" spans="1:7" ht="15.75">
      <c r="A44" s="55" t="s">
        <v>137</v>
      </c>
      <c r="B44" s="38"/>
      <c r="C44" s="268">
        <v>1</v>
      </c>
      <c r="D44" s="230" t="s">
        <v>416</v>
      </c>
      <c r="E44" s="226" t="s">
        <v>20</v>
      </c>
      <c r="F44" s="230">
        <v>4500</v>
      </c>
      <c r="G44" s="265"/>
    </row>
    <row r="45" spans="1:7" ht="15.75">
      <c r="A45" s="55" t="s">
        <v>94</v>
      </c>
      <c r="B45" s="38"/>
      <c r="C45" s="268">
        <v>1</v>
      </c>
      <c r="D45" s="230" t="s">
        <v>416</v>
      </c>
      <c r="E45" s="227" t="s">
        <v>20</v>
      </c>
      <c r="F45" s="230">
        <v>4500</v>
      </c>
      <c r="G45" s="265"/>
    </row>
    <row r="46" spans="1:7" ht="15.75">
      <c r="A46" s="55" t="s">
        <v>87</v>
      </c>
      <c r="B46" s="38"/>
      <c r="C46" s="268">
        <v>1</v>
      </c>
      <c r="D46" s="230" t="s">
        <v>405</v>
      </c>
      <c r="E46" s="227" t="s">
        <v>20</v>
      </c>
      <c r="F46" s="230">
        <v>4500</v>
      </c>
      <c r="G46" s="265"/>
    </row>
    <row r="47" spans="1:7" ht="15.75">
      <c r="A47" s="55" t="s">
        <v>35</v>
      </c>
      <c r="B47" s="38"/>
      <c r="C47" s="268">
        <v>1</v>
      </c>
      <c r="D47" s="230" t="s">
        <v>416</v>
      </c>
      <c r="E47" s="227">
        <v>9000</v>
      </c>
      <c r="F47" s="257"/>
      <c r="G47" s="263"/>
    </row>
    <row r="48" spans="1:7" ht="15.75">
      <c r="A48" s="55" t="s">
        <v>79</v>
      </c>
      <c r="B48" s="38"/>
      <c r="C48" s="268">
        <v>1</v>
      </c>
      <c r="D48" s="230" t="s">
        <v>462</v>
      </c>
      <c r="E48" s="227">
        <v>9000</v>
      </c>
      <c r="F48" s="256"/>
      <c r="G48" s="263"/>
    </row>
    <row r="49" spans="1:7" ht="15.75">
      <c r="A49" s="55" t="s">
        <v>469</v>
      </c>
      <c r="B49" s="38"/>
      <c r="C49" s="268">
        <v>1</v>
      </c>
      <c r="D49" s="230" t="s">
        <v>470</v>
      </c>
      <c r="E49" s="227">
        <v>9000</v>
      </c>
      <c r="F49" s="256"/>
      <c r="G49" s="263"/>
    </row>
    <row r="50" spans="1:7" ht="15.75">
      <c r="A50" s="55" t="s">
        <v>40</v>
      </c>
      <c r="B50" s="38" t="s">
        <v>20</v>
      </c>
      <c r="C50" s="268">
        <v>1</v>
      </c>
      <c r="D50" s="230" t="s">
        <v>418</v>
      </c>
      <c r="E50" s="226" t="s">
        <v>20</v>
      </c>
      <c r="F50" s="230">
        <v>4500</v>
      </c>
      <c r="G50" s="265"/>
    </row>
    <row r="51" spans="1:7" ht="15.75">
      <c r="A51" s="55" t="s">
        <v>141</v>
      </c>
      <c r="B51" s="38"/>
      <c r="C51" s="268">
        <v>1</v>
      </c>
      <c r="D51" s="230" t="s">
        <v>405</v>
      </c>
      <c r="E51" s="227"/>
      <c r="F51" s="230">
        <v>4500</v>
      </c>
      <c r="G51" s="265" t="s">
        <v>20</v>
      </c>
    </row>
    <row r="52" spans="1:7" ht="15.75">
      <c r="A52" s="55" t="s">
        <v>209</v>
      </c>
      <c r="B52" s="38"/>
      <c r="C52" s="268">
        <v>1</v>
      </c>
      <c r="D52" s="230" t="s">
        <v>418</v>
      </c>
      <c r="E52" s="226"/>
      <c r="F52" s="230">
        <v>4500</v>
      </c>
      <c r="G52" s="264"/>
    </row>
    <row r="53" spans="1:7" ht="15.75">
      <c r="A53" s="55" t="s">
        <v>474</v>
      </c>
      <c r="B53" s="38"/>
      <c r="C53" s="268">
        <v>1</v>
      </c>
      <c r="D53" s="230" t="s">
        <v>475</v>
      </c>
      <c r="E53" s="227">
        <v>9000</v>
      </c>
      <c r="F53" s="253"/>
      <c r="G53" s="264"/>
    </row>
    <row r="54" spans="1:7" ht="15.75">
      <c r="A54" s="55" t="s">
        <v>466</v>
      </c>
      <c r="B54" s="38"/>
      <c r="C54" s="268">
        <v>1</v>
      </c>
      <c r="D54" s="230" t="s">
        <v>404</v>
      </c>
      <c r="E54" s="227">
        <v>9000</v>
      </c>
      <c r="F54" s="230"/>
      <c r="G54" s="265"/>
    </row>
    <row r="55" spans="1:7" ht="15.75">
      <c r="A55" s="55" t="s">
        <v>45</v>
      </c>
      <c r="B55" s="38"/>
      <c r="C55" s="268">
        <v>1</v>
      </c>
      <c r="D55" s="230" t="s">
        <v>462</v>
      </c>
      <c r="E55" s="227">
        <v>9000</v>
      </c>
      <c r="F55" s="230"/>
      <c r="G55" s="265"/>
    </row>
    <row r="56" spans="1:7" ht="15.75">
      <c r="A56" s="55" t="s">
        <v>42</v>
      </c>
      <c r="B56" s="38">
        <v>2000</v>
      </c>
      <c r="C56" s="268" t="s">
        <v>20</v>
      </c>
      <c r="D56" s="230" t="s">
        <v>462</v>
      </c>
      <c r="E56" s="227">
        <v>9000</v>
      </c>
      <c r="F56" s="257" t="s">
        <v>20</v>
      </c>
      <c r="G56" s="250"/>
    </row>
    <row r="57" spans="1:7" ht="15.75">
      <c r="A57" s="55" t="s">
        <v>43</v>
      </c>
      <c r="B57" s="38" t="s">
        <v>20</v>
      </c>
      <c r="C57" s="268">
        <v>1</v>
      </c>
      <c r="D57" s="230" t="s">
        <v>416</v>
      </c>
      <c r="E57" s="226"/>
      <c r="F57" s="230">
        <v>4500</v>
      </c>
      <c r="G57" s="265"/>
    </row>
    <row r="58" spans="1:7" ht="15.75">
      <c r="A58" s="55" t="s">
        <v>81</v>
      </c>
      <c r="B58" s="38"/>
      <c r="C58" s="268">
        <v>1</v>
      </c>
      <c r="D58" s="230" t="s">
        <v>416</v>
      </c>
      <c r="E58" s="227">
        <v>9000</v>
      </c>
      <c r="F58" s="230"/>
      <c r="G58" s="265"/>
    </row>
    <row r="59" spans="1:7" ht="15.75">
      <c r="A59" s="55" t="s">
        <v>85</v>
      </c>
      <c r="B59" s="38"/>
      <c r="C59" s="268">
        <v>1</v>
      </c>
      <c r="D59" s="230" t="s">
        <v>428</v>
      </c>
      <c r="E59" s="226"/>
      <c r="F59" s="230">
        <v>4500</v>
      </c>
      <c r="G59" s="265" t="s">
        <v>20</v>
      </c>
    </row>
    <row r="60" spans="1:7" ht="15.75">
      <c r="A60" s="55" t="s">
        <v>46</v>
      </c>
      <c r="B60" s="38"/>
      <c r="C60" s="268">
        <v>1</v>
      </c>
      <c r="D60" s="230" t="s">
        <v>462</v>
      </c>
      <c r="E60" s="227">
        <v>9000</v>
      </c>
      <c r="F60" s="257" t="s">
        <v>20</v>
      </c>
      <c r="G60" s="263"/>
    </row>
    <row r="61" spans="1:7" ht="15.75">
      <c r="A61" s="55" t="s">
        <v>395</v>
      </c>
      <c r="B61" s="38"/>
      <c r="C61" s="268">
        <v>1</v>
      </c>
      <c r="D61" s="230" t="s">
        <v>418</v>
      </c>
      <c r="E61" s="227" t="s">
        <v>20</v>
      </c>
      <c r="F61" s="230">
        <v>4500</v>
      </c>
      <c r="G61" s="264"/>
    </row>
    <row r="62" spans="1:7" ht="15.75">
      <c r="A62" s="55" t="s">
        <v>471</v>
      </c>
      <c r="B62" s="38"/>
      <c r="C62" s="268">
        <v>1</v>
      </c>
      <c r="D62" s="230" t="s">
        <v>470</v>
      </c>
      <c r="E62" s="227">
        <v>9000</v>
      </c>
      <c r="F62" s="257"/>
      <c r="G62" s="263"/>
    </row>
    <row r="63" spans="1:7" ht="15.75">
      <c r="A63" s="55" t="s">
        <v>103</v>
      </c>
      <c r="B63" s="38">
        <v>2000</v>
      </c>
      <c r="C63" s="268" t="s">
        <v>20</v>
      </c>
      <c r="D63" s="230" t="s">
        <v>404</v>
      </c>
      <c r="E63" s="227">
        <v>9000</v>
      </c>
      <c r="F63" s="230" t="s">
        <v>20</v>
      </c>
      <c r="G63" s="265"/>
    </row>
    <row r="64" spans="1:7" ht="15.75">
      <c r="A64" s="55" t="s">
        <v>51</v>
      </c>
      <c r="B64" s="38"/>
      <c r="C64" s="268">
        <v>1</v>
      </c>
      <c r="D64" s="230" t="s">
        <v>416</v>
      </c>
      <c r="E64" s="226"/>
      <c r="F64" s="230">
        <v>4500</v>
      </c>
      <c r="G64" s="264"/>
    </row>
    <row r="65" spans="1:7" ht="15.75">
      <c r="A65" s="55" t="s">
        <v>383</v>
      </c>
      <c r="B65" s="38" t="s">
        <v>20</v>
      </c>
      <c r="C65" s="268" t="s">
        <v>20</v>
      </c>
      <c r="D65" s="230" t="s">
        <v>462</v>
      </c>
      <c r="E65" s="227">
        <v>9000</v>
      </c>
      <c r="F65" s="257" t="s">
        <v>20</v>
      </c>
      <c r="G65" s="250"/>
    </row>
    <row r="66" spans="1:7" ht="15.75">
      <c r="A66" s="55" t="s">
        <v>468</v>
      </c>
      <c r="B66" s="38"/>
      <c r="C66" s="268">
        <v>1</v>
      </c>
      <c r="D66" s="230" t="s">
        <v>416</v>
      </c>
      <c r="E66" s="227">
        <v>9000</v>
      </c>
      <c r="F66" s="253"/>
      <c r="G66" s="264"/>
    </row>
    <row r="67" spans="1:7" ht="15.75">
      <c r="A67" s="55" t="s">
        <v>476</v>
      </c>
      <c r="B67" s="38">
        <v>4000</v>
      </c>
      <c r="C67" s="268"/>
      <c r="D67" s="230" t="s">
        <v>462</v>
      </c>
      <c r="E67" s="227">
        <v>9000</v>
      </c>
      <c r="F67" s="253"/>
      <c r="G67" s="264"/>
    </row>
    <row r="68" spans="1:7" ht="15.75">
      <c r="A68" s="55" t="s">
        <v>473</v>
      </c>
      <c r="B68" s="38"/>
      <c r="C68" s="268">
        <v>1</v>
      </c>
      <c r="D68" s="230" t="s">
        <v>418</v>
      </c>
      <c r="E68" s="227">
        <v>9000</v>
      </c>
      <c r="F68" s="253"/>
      <c r="G68" s="264"/>
    </row>
    <row r="69" spans="1:7" ht="15.75">
      <c r="A69" s="55" t="s">
        <v>441</v>
      </c>
      <c r="B69" s="38"/>
      <c r="C69" s="268">
        <v>1</v>
      </c>
      <c r="D69" s="230" t="s">
        <v>416</v>
      </c>
      <c r="E69" s="227">
        <v>9000</v>
      </c>
      <c r="F69" s="230" t="s">
        <v>20</v>
      </c>
      <c r="G69" s="264"/>
    </row>
    <row r="70" spans="1:7" ht="15.75">
      <c r="A70" s="55" t="s">
        <v>464</v>
      </c>
      <c r="B70" s="38"/>
      <c r="C70" s="268">
        <v>1</v>
      </c>
      <c r="D70" s="230" t="s">
        <v>405</v>
      </c>
      <c r="E70" s="227"/>
      <c r="F70" s="253"/>
      <c r="G70" s="264"/>
    </row>
    <row r="71" spans="1:7" ht="15.75">
      <c r="A71" s="55" t="s">
        <v>391</v>
      </c>
      <c r="B71" s="38">
        <v>2000</v>
      </c>
      <c r="C71" s="268" t="s">
        <v>20</v>
      </c>
      <c r="D71" s="230" t="s">
        <v>462</v>
      </c>
      <c r="E71" s="227">
        <v>9000</v>
      </c>
      <c r="F71" s="230" t="s">
        <v>20</v>
      </c>
      <c r="G71" s="265"/>
    </row>
    <row r="72" spans="1:7" ht="15.75">
      <c r="A72" s="55" t="s">
        <v>88</v>
      </c>
      <c r="B72" s="38"/>
      <c r="C72" s="268">
        <v>1</v>
      </c>
      <c r="D72" s="230" t="s">
        <v>404</v>
      </c>
      <c r="E72" s="227">
        <v>9000</v>
      </c>
      <c r="F72" s="230" t="s">
        <v>20</v>
      </c>
      <c r="G72" s="265"/>
    </row>
    <row r="73" spans="1:7" ht="15.75">
      <c r="A73" s="55" t="s">
        <v>393</v>
      </c>
      <c r="B73" s="38"/>
      <c r="C73" s="268">
        <v>1</v>
      </c>
      <c r="D73" s="230" t="s">
        <v>416</v>
      </c>
      <c r="E73" s="227">
        <v>9000</v>
      </c>
      <c r="F73" s="257" t="s">
        <v>20</v>
      </c>
      <c r="G73" s="263"/>
    </row>
    <row r="74" spans="1:7" ht="15.75">
      <c r="A74" s="55" t="s">
        <v>465</v>
      </c>
      <c r="B74" s="38">
        <v>2000</v>
      </c>
      <c r="C74" s="268"/>
      <c r="D74" s="230" t="s">
        <v>462</v>
      </c>
      <c r="E74" s="227">
        <v>9000</v>
      </c>
      <c r="F74" s="257"/>
      <c r="G74" s="250"/>
    </row>
    <row r="75" spans="1:7" ht="15.75">
      <c r="A75" s="55" t="s">
        <v>415</v>
      </c>
      <c r="B75" s="38"/>
      <c r="C75" s="268">
        <v>1</v>
      </c>
      <c r="D75" s="230" t="s">
        <v>418</v>
      </c>
      <c r="E75" s="227"/>
      <c r="F75" s="230">
        <v>4500</v>
      </c>
      <c r="G75" s="264"/>
    </row>
    <row r="76" spans="1:7" ht="15.75">
      <c r="A76" s="55" t="s">
        <v>479</v>
      </c>
      <c r="B76" s="38"/>
      <c r="C76" s="268">
        <v>1</v>
      </c>
      <c r="D76" s="230" t="s">
        <v>416</v>
      </c>
      <c r="E76" s="227"/>
      <c r="F76" s="230"/>
      <c r="G76" s="264"/>
    </row>
    <row r="77" spans="1:7" ht="15.75">
      <c r="A77" s="55" t="s">
        <v>75</v>
      </c>
      <c r="B77" s="38">
        <v>2000</v>
      </c>
      <c r="C77" s="268" t="s">
        <v>20</v>
      </c>
      <c r="D77" s="230" t="s">
        <v>462</v>
      </c>
      <c r="E77" s="227">
        <v>9000</v>
      </c>
      <c r="F77" s="230"/>
      <c r="G77" s="265"/>
    </row>
    <row r="78" spans="1:7" ht="15.75">
      <c r="A78" s="55" t="s">
        <v>78</v>
      </c>
      <c r="B78" s="38"/>
      <c r="C78" s="268">
        <v>1</v>
      </c>
      <c r="D78" s="230" t="s">
        <v>416</v>
      </c>
      <c r="E78" s="227" t="s">
        <v>20</v>
      </c>
      <c r="F78" s="230">
        <v>4500</v>
      </c>
      <c r="G78" s="265"/>
    </row>
    <row r="79" spans="1:7" ht="15.75">
      <c r="A79" s="55" t="s">
        <v>82</v>
      </c>
      <c r="B79" s="38"/>
      <c r="C79" s="268">
        <v>1</v>
      </c>
      <c r="D79" s="230" t="s">
        <v>416</v>
      </c>
      <c r="E79" s="227">
        <v>9000</v>
      </c>
      <c r="F79" s="230"/>
      <c r="G79" s="265"/>
    </row>
    <row r="80" spans="1:7" ht="15.75">
      <c r="A80" s="55" t="s">
        <v>182</v>
      </c>
      <c r="B80" s="38"/>
      <c r="C80" s="268">
        <v>1</v>
      </c>
      <c r="D80" s="230" t="s">
        <v>416</v>
      </c>
      <c r="E80" s="227"/>
      <c r="F80" s="230">
        <v>4500</v>
      </c>
      <c r="G80" s="265"/>
    </row>
    <row r="81" spans="1:7" ht="15.75">
      <c r="A81" s="55" t="s">
        <v>68</v>
      </c>
      <c r="B81" s="38"/>
      <c r="C81" s="268">
        <v>1</v>
      </c>
      <c r="D81" s="230" t="s">
        <v>405</v>
      </c>
      <c r="E81" s="227"/>
      <c r="F81" s="230">
        <v>4500</v>
      </c>
      <c r="G81" s="265"/>
    </row>
    <row r="82" spans="1:7" ht="15.75">
      <c r="A82" s="55" t="s">
        <v>480</v>
      </c>
      <c r="B82" s="38"/>
      <c r="C82" s="268">
        <v>1</v>
      </c>
      <c r="D82" s="230" t="s">
        <v>418</v>
      </c>
      <c r="E82" s="227"/>
      <c r="F82" s="230">
        <v>4500</v>
      </c>
      <c r="G82" s="265"/>
    </row>
    <row r="83" spans="1:7" ht="15.75">
      <c r="A83" s="55" t="s">
        <v>440</v>
      </c>
      <c r="B83" s="38">
        <v>2000</v>
      </c>
      <c r="C83" s="268" t="s">
        <v>20</v>
      </c>
      <c r="D83" s="230" t="s">
        <v>404</v>
      </c>
      <c r="E83" s="227">
        <v>9000</v>
      </c>
      <c r="F83" s="230"/>
      <c r="G83" s="265"/>
    </row>
    <row r="84" spans="1:7" ht="15.75">
      <c r="A84" s="55" t="s">
        <v>442</v>
      </c>
      <c r="B84" s="38"/>
      <c r="C84" s="268">
        <v>1</v>
      </c>
      <c r="D84" s="230" t="s">
        <v>418</v>
      </c>
      <c r="E84" s="227">
        <v>9000</v>
      </c>
      <c r="F84" s="230"/>
      <c r="G84" s="265"/>
    </row>
    <row r="85" spans="1:7" ht="15.75">
      <c r="A85" s="55" t="s">
        <v>477</v>
      </c>
      <c r="B85" s="38"/>
      <c r="C85" s="268">
        <v>1</v>
      </c>
      <c r="D85" s="230" t="s">
        <v>418</v>
      </c>
      <c r="E85" s="227">
        <v>9000</v>
      </c>
      <c r="F85" s="253"/>
      <c r="G85" s="264"/>
    </row>
    <row r="86" spans="1:7" ht="15.75">
      <c r="A86" s="55" t="s">
        <v>370</v>
      </c>
      <c r="B86" s="38">
        <v>2000</v>
      </c>
      <c r="C86" s="268"/>
      <c r="D86" s="230" t="s">
        <v>462</v>
      </c>
      <c r="E86" s="227">
        <v>9000</v>
      </c>
      <c r="F86" s="230"/>
      <c r="G86" s="265"/>
    </row>
    <row r="87" spans="1:7" ht="15.75">
      <c r="A87" s="55" t="s">
        <v>61</v>
      </c>
      <c r="B87" s="38"/>
      <c r="C87" s="268">
        <v>1</v>
      </c>
      <c r="D87" s="230" t="s">
        <v>462</v>
      </c>
      <c r="E87" s="227">
        <v>9000</v>
      </c>
      <c r="F87" s="230"/>
      <c r="G87" s="265"/>
    </row>
    <row r="88" spans="1:7" ht="15.75">
      <c r="A88" s="55" t="s">
        <v>63</v>
      </c>
      <c r="B88" s="38">
        <v>2000</v>
      </c>
      <c r="C88" s="268" t="s">
        <v>20</v>
      </c>
      <c r="D88" s="230" t="s">
        <v>404</v>
      </c>
      <c r="E88" s="227">
        <v>9000</v>
      </c>
      <c r="F88" s="257"/>
      <c r="G88" s="173"/>
    </row>
    <row r="89" spans="1:7" ht="19.5" thickBot="1">
      <c r="A89" s="25" t="s">
        <v>16</v>
      </c>
      <c r="B89" s="26"/>
      <c r="C89" s="223"/>
      <c r="D89" s="234"/>
      <c r="E89" s="235"/>
      <c r="F89" s="234"/>
      <c r="G89" s="266"/>
    </row>
    <row r="90" spans="1:7" ht="16.5" thickBot="1">
      <c r="A90" s="156" t="s">
        <v>12</v>
      </c>
      <c r="B90" s="254">
        <f>SUM(B4:B88)</f>
        <v>44000</v>
      </c>
      <c r="C90" s="258">
        <f>SUM(C4:C88)</f>
        <v>61</v>
      </c>
      <c r="D90" s="259" t="s">
        <v>20</v>
      </c>
      <c r="E90" s="259">
        <f>SUM(E4:E88)</f>
        <v>513000</v>
      </c>
      <c r="F90" s="260">
        <f>SUM(F4:F88)</f>
        <v>112000</v>
      </c>
      <c r="G90" s="261"/>
    </row>
  </sheetData>
  <mergeCells count="7">
    <mergeCell ref="A1:G1"/>
    <mergeCell ref="G2:G3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06FDB-59EB-46CA-B892-808009714902}">
  <dimension ref="A1:H88"/>
  <sheetViews>
    <sheetView workbookViewId="0">
      <selection activeCell="A50" sqref="A50"/>
    </sheetView>
  </sheetViews>
  <sheetFormatPr baseColWidth="10" defaultRowHeight="15.75"/>
  <cols>
    <col min="1" max="1" width="22.625" customWidth="1"/>
    <col min="2" max="3" width="4.75" customWidth="1"/>
    <col min="4" max="4" width="9.5" customWidth="1"/>
    <col min="5" max="5" width="9" customWidth="1"/>
    <col min="6" max="6" width="8.875" customWidth="1"/>
    <col min="7" max="7" width="8.75" customWidth="1"/>
    <col min="8" max="8" width="9" customWidth="1"/>
  </cols>
  <sheetData>
    <row r="1" spans="1:8" ht="29.25" thickBot="1">
      <c r="A1" s="606" t="s">
        <v>482</v>
      </c>
      <c r="B1" s="607"/>
      <c r="C1" s="607"/>
      <c r="D1" s="607"/>
      <c r="E1" s="607"/>
      <c r="F1" s="607"/>
      <c r="G1" s="607"/>
      <c r="H1" s="608"/>
    </row>
    <row r="2" spans="1:8" ht="16.5" thickBot="1">
      <c r="A2" s="617" t="s">
        <v>492</v>
      </c>
      <c r="B2" s="618"/>
      <c r="C2" s="619"/>
      <c r="D2" s="590" t="s">
        <v>172</v>
      </c>
      <c r="E2" s="609"/>
      <c r="F2" s="610" t="s">
        <v>173</v>
      </c>
      <c r="G2" s="611"/>
      <c r="H2" s="586" t="s">
        <v>20</v>
      </c>
    </row>
    <row r="3" spans="1:8" ht="16.5" thickBot="1">
      <c r="A3" s="590"/>
      <c r="B3" s="609"/>
      <c r="C3" s="620"/>
      <c r="D3" s="127" t="s">
        <v>483</v>
      </c>
      <c r="E3" s="128" t="s">
        <v>484</v>
      </c>
      <c r="F3" s="127" t="s">
        <v>457</v>
      </c>
      <c r="G3" s="269" t="s">
        <v>447</v>
      </c>
      <c r="H3" s="612"/>
    </row>
    <row r="4" spans="1:8" ht="21.75" customHeight="1" thickBot="1">
      <c r="A4" s="592" t="s">
        <v>486</v>
      </c>
      <c r="B4" s="593"/>
      <c r="C4" s="594"/>
      <c r="D4" s="270">
        <v>12000</v>
      </c>
      <c r="E4" s="83">
        <v>27000</v>
      </c>
      <c r="F4" s="83">
        <v>18000</v>
      </c>
      <c r="G4" s="83">
        <v>32000</v>
      </c>
      <c r="H4" s="612"/>
    </row>
    <row r="5" spans="1:8" ht="21.75" customHeight="1" thickBot="1">
      <c r="A5" s="595" t="s">
        <v>487</v>
      </c>
      <c r="B5" s="596"/>
      <c r="C5" s="597"/>
      <c r="D5" s="83">
        <v>18000</v>
      </c>
      <c r="E5" s="83">
        <v>33000</v>
      </c>
      <c r="F5" s="83">
        <v>24000</v>
      </c>
      <c r="G5" s="83">
        <v>37000</v>
      </c>
      <c r="H5" s="614" t="s">
        <v>485</v>
      </c>
    </row>
    <row r="6" spans="1:8" ht="22.5" customHeight="1" thickBot="1">
      <c r="A6" s="598" t="s">
        <v>488</v>
      </c>
      <c r="B6" s="599"/>
      <c r="C6" s="600"/>
      <c r="D6" s="83">
        <v>22000</v>
      </c>
      <c r="E6" s="83">
        <v>45000</v>
      </c>
      <c r="F6" s="83">
        <v>32000</v>
      </c>
      <c r="G6" s="83">
        <v>49000</v>
      </c>
      <c r="H6" s="615"/>
    </row>
    <row r="7" spans="1:8" ht="22.5" customHeight="1" thickBot="1">
      <c r="A7" s="601" t="s">
        <v>489</v>
      </c>
      <c r="B7" s="602"/>
      <c r="C7" s="603"/>
      <c r="D7" s="271">
        <v>33000</v>
      </c>
      <c r="E7" s="271">
        <v>55000</v>
      </c>
      <c r="F7" s="271">
        <v>42000</v>
      </c>
      <c r="G7" s="271">
        <v>59000</v>
      </c>
      <c r="H7" s="616"/>
    </row>
    <row r="8" spans="1:8" ht="16.5" thickBot="1">
      <c r="A8" s="273" t="s">
        <v>491</v>
      </c>
      <c r="B8" s="145" t="s">
        <v>14</v>
      </c>
      <c r="C8" s="145" t="s">
        <v>490</v>
      </c>
      <c r="D8" s="604" t="s">
        <v>20</v>
      </c>
      <c r="E8" s="604"/>
      <c r="F8" s="604"/>
      <c r="G8" s="604"/>
      <c r="H8" s="604"/>
    </row>
    <row r="9" spans="1:8">
      <c r="A9" s="252" t="s">
        <v>506</v>
      </c>
      <c r="B9" s="139">
        <v>1</v>
      </c>
      <c r="C9" s="139" t="s">
        <v>20</v>
      </c>
      <c r="D9" s="140" t="s">
        <v>20</v>
      </c>
      <c r="E9" s="140"/>
      <c r="F9" s="142" t="s">
        <v>20</v>
      </c>
      <c r="G9" s="142">
        <v>10000</v>
      </c>
      <c r="H9" s="272"/>
    </row>
    <row r="10" spans="1:8">
      <c r="A10" s="252" t="s">
        <v>481</v>
      </c>
      <c r="B10" s="139">
        <v>1</v>
      </c>
      <c r="C10" s="139"/>
      <c r="D10" s="140"/>
      <c r="E10" s="140"/>
      <c r="F10" s="142"/>
      <c r="G10" s="142">
        <v>37000</v>
      </c>
      <c r="H10" s="272"/>
    </row>
    <row r="11" spans="1:8">
      <c r="A11" s="252" t="s">
        <v>96</v>
      </c>
      <c r="B11" s="139"/>
      <c r="C11" s="139">
        <v>1</v>
      </c>
      <c r="D11" s="140">
        <v>12000</v>
      </c>
      <c r="E11" s="140"/>
      <c r="F11" s="142"/>
      <c r="G11" s="160"/>
      <c r="H11" s="272"/>
    </row>
    <row r="12" spans="1:8">
      <c r="A12" s="252" t="s">
        <v>110</v>
      </c>
      <c r="B12" s="139"/>
      <c r="C12" s="139">
        <v>1</v>
      </c>
      <c r="D12" s="140"/>
      <c r="E12" s="140"/>
      <c r="F12" s="142"/>
      <c r="G12" s="142">
        <v>32000</v>
      </c>
      <c r="H12" s="272"/>
    </row>
    <row r="13" spans="1:8">
      <c r="A13" s="252" t="s">
        <v>98</v>
      </c>
      <c r="B13" s="139"/>
      <c r="C13" s="139">
        <v>1</v>
      </c>
      <c r="D13" s="140">
        <v>12000</v>
      </c>
      <c r="E13" s="140"/>
      <c r="F13" s="142"/>
      <c r="G13" s="142"/>
      <c r="H13" s="272"/>
    </row>
    <row r="14" spans="1:8">
      <c r="A14" s="252" t="s">
        <v>25</v>
      </c>
      <c r="B14" s="139">
        <v>1</v>
      </c>
      <c r="C14" s="139"/>
      <c r="D14" s="140">
        <v>18000</v>
      </c>
      <c r="E14" s="140"/>
      <c r="F14" s="142"/>
      <c r="G14" s="142"/>
      <c r="H14" s="272"/>
    </row>
    <row r="15" spans="1:8">
      <c r="A15" s="252" t="s">
        <v>164</v>
      </c>
      <c r="B15" s="139">
        <v>1</v>
      </c>
      <c r="C15" s="139"/>
      <c r="D15" s="140"/>
      <c r="E15" s="140"/>
      <c r="F15" s="142"/>
      <c r="G15" s="142">
        <v>37000</v>
      </c>
      <c r="H15" s="272"/>
    </row>
    <row r="16" spans="1:8">
      <c r="A16" s="252" t="s">
        <v>512</v>
      </c>
      <c r="B16" s="139">
        <v>1</v>
      </c>
      <c r="C16" s="139"/>
      <c r="D16" s="140"/>
      <c r="E16" s="140"/>
      <c r="F16" s="142"/>
      <c r="G16" s="142">
        <v>37000</v>
      </c>
      <c r="H16" s="272"/>
    </row>
    <row r="17" spans="1:8">
      <c r="A17" s="219" t="s">
        <v>111</v>
      </c>
      <c r="B17" s="110">
        <v>1</v>
      </c>
      <c r="C17" s="110"/>
      <c r="D17" s="95">
        <v>18000</v>
      </c>
      <c r="E17" s="95"/>
      <c r="F17" s="96"/>
      <c r="G17" s="96"/>
      <c r="H17" s="173"/>
    </row>
    <row r="18" spans="1:8">
      <c r="A18" s="219" t="s">
        <v>511</v>
      </c>
      <c r="B18" s="110">
        <v>1</v>
      </c>
      <c r="C18" s="110"/>
      <c r="D18" s="95" t="s">
        <v>228</v>
      </c>
      <c r="E18" s="95"/>
      <c r="F18" s="96"/>
      <c r="G18" s="96"/>
      <c r="H18" s="173"/>
    </row>
    <row r="19" spans="1:8">
      <c r="A19" s="219" t="s">
        <v>99</v>
      </c>
      <c r="B19" s="110" t="s">
        <v>20</v>
      </c>
      <c r="C19" s="110">
        <v>1</v>
      </c>
      <c r="D19" s="95"/>
      <c r="E19" s="95"/>
      <c r="F19" s="96">
        <v>18000</v>
      </c>
      <c r="G19" s="96"/>
      <c r="H19" s="173"/>
    </row>
    <row r="20" spans="1:8">
      <c r="A20" s="219" t="s">
        <v>493</v>
      </c>
      <c r="B20" s="110">
        <v>1</v>
      </c>
      <c r="C20" s="110"/>
      <c r="D20" s="95"/>
      <c r="E20" s="95"/>
      <c r="F20" s="96"/>
      <c r="G20" s="96">
        <v>37000</v>
      </c>
      <c r="H20" s="173"/>
    </row>
    <row r="21" spans="1:8">
      <c r="A21" s="219" t="s">
        <v>507</v>
      </c>
      <c r="B21" s="110"/>
      <c r="C21" s="110">
        <v>1</v>
      </c>
      <c r="D21" s="218"/>
      <c r="E21" s="95"/>
      <c r="F21" s="96"/>
      <c r="G21" s="249">
        <v>12000</v>
      </c>
      <c r="H21" s="173"/>
    </row>
    <row r="22" spans="1:8">
      <c r="A22" s="219" t="s">
        <v>153</v>
      </c>
      <c r="B22" s="110">
        <v>1</v>
      </c>
      <c r="C22" s="110"/>
      <c r="D22" s="218">
        <v>18000</v>
      </c>
      <c r="E22" s="95"/>
      <c r="F22" s="96"/>
      <c r="G22" s="249"/>
      <c r="H22" s="173"/>
    </row>
    <row r="23" spans="1:8">
      <c r="A23" s="219" t="s">
        <v>28</v>
      </c>
      <c r="B23" s="110">
        <v>1</v>
      </c>
      <c r="C23" s="110"/>
      <c r="D23" s="621">
        <v>33000</v>
      </c>
      <c r="E23" s="95"/>
      <c r="F23" s="96"/>
      <c r="G23" s="249"/>
      <c r="H23" s="173"/>
    </row>
    <row r="24" spans="1:8">
      <c r="A24" s="219" t="s">
        <v>505</v>
      </c>
      <c r="B24" s="110">
        <v>1</v>
      </c>
      <c r="C24" s="110"/>
      <c r="D24" s="622"/>
      <c r="E24" s="95"/>
      <c r="F24" s="96"/>
      <c r="G24" s="249"/>
      <c r="H24" s="173"/>
    </row>
    <row r="25" spans="1:8">
      <c r="A25" s="219" t="s">
        <v>117</v>
      </c>
      <c r="B25" s="110">
        <v>1</v>
      </c>
      <c r="C25" s="110"/>
      <c r="D25" s="277"/>
      <c r="E25" s="95"/>
      <c r="F25" s="96"/>
      <c r="G25" s="249">
        <v>37000</v>
      </c>
      <c r="H25" s="173"/>
    </row>
    <row r="26" spans="1:8">
      <c r="A26" s="219" t="s">
        <v>65</v>
      </c>
      <c r="B26" s="110">
        <v>1</v>
      </c>
      <c r="C26" s="110"/>
      <c r="D26" s="277">
        <v>18000</v>
      </c>
      <c r="E26" s="95"/>
      <c r="F26" s="96"/>
      <c r="G26" s="249"/>
      <c r="H26" s="173"/>
    </row>
    <row r="27" spans="1:8">
      <c r="A27" s="219" t="s">
        <v>472</v>
      </c>
      <c r="B27" s="110">
        <v>1</v>
      </c>
      <c r="C27" s="110"/>
      <c r="D27" s="95"/>
      <c r="E27" s="95"/>
      <c r="F27" s="96"/>
      <c r="G27" s="249">
        <v>37000</v>
      </c>
      <c r="H27" s="173"/>
    </row>
    <row r="28" spans="1:8">
      <c r="A28" s="219" t="s">
        <v>71</v>
      </c>
      <c r="B28" s="110" t="s">
        <v>20</v>
      </c>
      <c r="C28" s="110">
        <v>1</v>
      </c>
      <c r="D28" s="95">
        <v>12000</v>
      </c>
      <c r="E28" s="162"/>
      <c r="F28" s="164"/>
      <c r="G28" s="242"/>
      <c r="H28" s="173"/>
    </row>
    <row r="29" spans="1:8">
      <c r="A29" s="219" t="s">
        <v>354</v>
      </c>
      <c r="B29" s="110">
        <v>1</v>
      </c>
      <c r="C29" s="110"/>
      <c r="D29" s="95">
        <v>18000</v>
      </c>
      <c r="E29" s="162"/>
      <c r="F29" s="164"/>
      <c r="G29" s="242"/>
      <c r="H29" s="173"/>
    </row>
    <row r="30" spans="1:8">
      <c r="A30" s="219" t="s">
        <v>105</v>
      </c>
      <c r="B30" s="110" t="s">
        <v>20</v>
      </c>
      <c r="C30" s="110">
        <v>1</v>
      </c>
      <c r="D30" s="95"/>
      <c r="E30" s="95">
        <v>27000</v>
      </c>
      <c r="F30" s="96" t="s">
        <v>20</v>
      </c>
      <c r="G30" s="249"/>
      <c r="H30" s="250"/>
    </row>
    <row r="31" spans="1:8">
      <c r="A31" s="276" t="s">
        <v>168</v>
      </c>
      <c r="B31" s="110"/>
      <c r="C31" s="110">
        <v>1</v>
      </c>
      <c r="D31" s="95"/>
      <c r="E31" s="95"/>
      <c r="F31" s="96">
        <v>18000</v>
      </c>
      <c r="G31" s="249"/>
      <c r="H31" s="250"/>
    </row>
    <row r="32" spans="1:8">
      <c r="A32" s="106" t="s">
        <v>467</v>
      </c>
      <c r="B32" s="94">
        <v>1</v>
      </c>
      <c r="C32" s="94" t="s">
        <v>20</v>
      </c>
      <c r="D32" s="95" t="s">
        <v>20</v>
      </c>
      <c r="E32" s="162"/>
      <c r="F32" s="164"/>
      <c r="G32" s="249">
        <v>37000</v>
      </c>
      <c r="H32" s="173"/>
    </row>
    <row r="33" spans="1:8">
      <c r="A33" s="106" t="s">
        <v>102</v>
      </c>
      <c r="B33" s="94">
        <v>1</v>
      </c>
      <c r="C33" s="94"/>
      <c r="D33" s="95">
        <v>18000</v>
      </c>
      <c r="E33" s="162"/>
      <c r="F33" s="167"/>
      <c r="G33" s="249"/>
      <c r="H33" s="173"/>
    </row>
    <row r="34" spans="1:8">
      <c r="A34" s="106" t="s">
        <v>143</v>
      </c>
      <c r="B34" s="94">
        <v>1</v>
      </c>
      <c r="C34" s="94"/>
      <c r="D34" s="95"/>
      <c r="E34" s="162"/>
      <c r="F34" s="167"/>
      <c r="G34" s="249">
        <v>37000</v>
      </c>
      <c r="H34" s="173"/>
    </row>
    <row r="35" spans="1:8">
      <c r="A35" s="106" t="s">
        <v>64</v>
      </c>
      <c r="B35" s="94">
        <v>1</v>
      </c>
      <c r="C35" s="94"/>
      <c r="D35" s="95">
        <v>18000</v>
      </c>
      <c r="E35" s="162"/>
      <c r="F35" s="167"/>
      <c r="G35" s="249"/>
      <c r="H35" s="173"/>
    </row>
    <row r="36" spans="1:8">
      <c r="A36" s="106" t="s">
        <v>37</v>
      </c>
      <c r="B36" s="94">
        <v>1</v>
      </c>
      <c r="C36" s="94"/>
      <c r="D36" s="95" t="s">
        <v>20</v>
      </c>
      <c r="E36" s="162"/>
      <c r="F36" s="623">
        <v>42000</v>
      </c>
      <c r="G36" s="242"/>
      <c r="H36" s="173"/>
    </row>
    <row r="37" spans="1:8">
      <c r="A37" s="106" t="s">
        <v>38</v>
      </c>
      <c r="B37" s="94">
        <v>1</v>
      </c>
      <c r="C37" s="94"/>
      <c r="D37" s="95" t="s">
        <v>20</v>
      </c>
      <c r="E37" s="162"/>
      <c r="F37" s="624"/>
      <c r="G37" s="242"/>
      <c r="H37" s="173"/>
    </row>
    <row r="38" spans="1:8">
      <c r="A38" s="106" t="s">
        <v>95</v>
      </c>
      <c r="B38" s="94" t="s">
        <v>20</v>
      </c>
      <c r="C38" s="94">
        <v>1</v>
      </c>
      <c r="D38" s="95">
        <v>12000</v>
      </c>
      <c r="E38" s="162"/>
      <c r="F38" s="164"/>
      <c r="G38" s="242"/>
      <c r="H38" s="173"/>
    </row>
    <row r="39" spans="1:8">
      <c r="A39" s="106" t="s">
        <v>33</v>
      </c>
      <c r="B39" s="94">
        <v>1</v>
      </c>
      <c r="C39" s="94" t="s">
        <v>20</v>
      </c>
      <c r="D39" s="95">
        <v>18000</v>
      </c>
      <c r="E39" s="162"/>
      <c r="F39" s="164"/>
      <c r="G39" s="249" t="s">
        <v>20</v>
      </c>
      <c r="H39" s="173"/>
    </row>
    <row r="40" spans="1:8">
      <c r="A40" s="106" t="s">
        <v>161</v>
      </c>
      <c r="B40" s="94">
        <v>1</v>
      </c>
      <c r="C40" s="94" t="s">
        <v>20</v>
      </c>
      <c r="D40" s="95">
        <v>18000</v>
      </c>
      <c r="E40" s="162"/>
      <c r="F40" s="164"/>
      <c r="G40" s="242"/>
      <c r="H40" s="173"/>
    </row>
    <row r="41" spans="1:8">
      <c r="A41" s="106" t="s">
        <v>433</v>
      </c>
      <c r="B41" s="94" t="s">
        <v>20</v>
      </c>
      <c r="C41" s="94">
        <v>1</v>
      </c>
      <c r="D41" s="95" t="s">
        <v>20</v>
      </c>
      <c r="E41" s="162"/>
      <c r="F41" s="164"/>
      <c r="G41" s="249">
        <v>32000</v>
      </c>
      <c r="H41" s="173"/>
    </row>
    <row r="42" spans="1:8">
      <c r="A42" s="106" t="s">
        <v>508</v>
      </c>
      <c r="B42" s="94"/>
      <c r="C42" s="94">
        <v>1</v>
      </c>
      <c r="D42" s="95">
        <v>4000</v>
      </c>
      <c r="E42" s="162"/>
      <c r="F42" s="164"/>
      <c r="G42" s="249"/>
      <c r="H42" s="173"/>
    </row>
    <row r="43" spans="1:8">
      <c r="A43" s="106" t="s">
        <v>45</v>
      </c>
      <c r="B43" s="94" t="s">
        <v>20</v>
      </c>
      <c r="C43" s="94">
        <v>1</v>
      </c>
      <c r="D43" s="95">
        <v>12000</v>
      </c>
      <c r="E43" s="95" t="s">
        <v>20</v>
      </c>
      <c r="F43" s="164"/>
      <c r="G43" s="242"/>
      <c r="H43" s="173"/>
    </row>
    <row r="44" spans="1:8">
      <c r="A44" s="106" t="s">
        <v>170</v>
      </c>
      <c r="B44" s="94" t="s">
        <v>20</v>
      </c>
      <c r="C44" s="94">
        <v>1</v>
      </c>
      <c r="D44" s="95">
        <v>12000</v>
      </c>
      <c r="E44" s="95"/>
      <c r="F44" s="96" t="s">
        <v>20</v>
      </c>
      <c r="G44" s="242" t="s">
        <v>20</v>
      </c>
      <c r="H44" s="173"/>
    </row>
    <row r="45" spans="1:8">
      <c r="A45" s="106" t="s">
        <v>496</v>
      </c>
      <c r="B45" s="94"/>
      <c r="C45" s="94">
        <v>1</v>
      </c>
      <c r="D45" s="218">
        <v>12000</v>
      </c>
      <c r="E45" s="95"/>
      <c r="F45" s="96"/>
      <c r="G45" s="242"/>
      <c r="H45" s="173"/>
    </row>
    <row r="46" spans="1:8">
      <c r="A46" s="106" t="s">
        <v>494</v>
      </c>
      <c r="B46" s="94">
        <v>1</v>
      </c>
      <c r="C46" s="94" t="s">
        <v>20</v>
      </c>
      <c r="D46" s="621">
        <v>33000</v>
      </c>
      <c r="E46" s="95"/>
      <c r="F46" s="96"/>
      <c r="G46" s="249" t="s">
        <v>20</v>
      </c>
      <c r="H46" s="173"/>
    </row>
    <row r="47" spans="1:8">
      <c r="A47" s="106" t="s">
        <v>48</v>
      </c>
      <c r="B47" s="94">
        <v>1</v>
      </c>
      <c r="C47" s="94" t="s">
        <v>20</v>
      </c>
      <c r="D47" s="622"/>
      <c r="E47" s="162"/>
      <c r="F47" s="164"/>
      <c r="G47" s="242"/>
      <c r="H47" s="173"/>
    </row>
    <row r="48" spans="1:8">
      <c r="A48" s="106" t="s">
        <v>495</v>
      </c>
      <c r="B48" s="94" t="s">
        <v>20</v>
      </c>
      <c r="C48" s="94">
        <v>1</v>
      </c>
      <c r="D48" s="95">
        <v>12000</v>
      </c>
      <c r="E48" s="162"/>
      <c r="F48" s="164"/>
      <c r="G48" s="242"/>
      <c r="H48" s="173"/>
    </row>
    <row r="49" spans="1:8">
      <c r="A49" s="106" t="s">
        <v>497</v>
      </c>
      <c r="B49" s="94" t="s">
        <v>2</v>
      </c>
      <c r="C49" s="94">
        <v>1</v>
      </c>
      <c r="D49" s="95">
        <v>12000</v>
      </c>
      <c r="E49" s="162"/>
      <c r="F49" s="164"/>
      <c r="G49" s="242"/>
      <c r="H49" s="173"/>
    </row>
    <row r="50" spans="1:8">
      <c r="A50" s="106" t="s">
        <v>499</v>
      </c>
      <c r="B50" s="94">
        <v>1</v>
      </c>
      <c r="C50" s="94"/>
      <c r="D50" s="95">
        <v>18000</v>
      </c>
      <c r="E50" s="162"/>
      <c r="F50" s="164"/>
      <c r="G50" s="249"/>
      <c r="H50" s="173"/>
    </row>
    <row r="51" spans="1:8">
      <c r="A51" s="106" t="s">
        <v>103</v>
      </c>
      <c r="B51" s="94">
        <v>1</v>
      </c>
      <c r="C51" s="94" t="s">
        <v>2</v>
      </c>
      <c r="D51" s="95">
        <v>18000</v>
      </c>
      <c r="E51" s="95"/>
      <c r="F51" s="164"/>
      <c r="G51" s="242"/>
      <c r="H51" s="173"/>
    </row>
    <row r="52" spans="1:8">
      <c r="A52" s="106" t="s">
        <v>498</v>
      </c>
      <c r="B52" s="94" t="s">
        <v>20</v>
      </c>
      <c r="C52" s="94">
        <v>1</v>
      </c>
      <c r="D52" s="95">
        <v>12000</v>
      </c>
      <c r="E52" s="162"/>
      <c r="F52" s="164"/>
      <c r="G52" s="242"/>
      <c r="H52" s="173"/>
    </row>
    <row r="53" spans="1:8">
      <c r="A53" s="106" t="s">
        <v>138</v>
      </c>
      <c r="B53" s="94" t="s">
        <v>20</v>
      </c>
      <c r="C53" s="94">
        <v>1</v>
      </c>
      <c r="D53" s="95">
        <v>12000</v>
      </c>
      <c r="E53" s="162"/>
      <c r="F53" s="164"/>
      <c r="G53" s="242"/>
      <c r="H53" s="173"/>
    </row>
    <row r="54" spans="1:8">
      <c r="A54" s="106" t="s">
        <v>513</v>
      </c>
      <c r="B54" s="94"/>
      <c r="C54" s="94">
        <v>1</v>
      </c>
      <c r="D54" s="95"/>
      <c r="E54" s="162"/>
      <c r="F54" s="164"/>
      <c r="G54" s="249">
        <v>32000</v>
      </c>
      <c r="H54" s="173"/>
    </row>
    <row r="55" spans="1:8">
      <c r="A55" s="106" t="s">
        <v>72</v>
      </c>
      <c r="B55" s="94" t="s">
        <v>20</v>
      </c>
      <c r="C55" s="94">
        <v>1</v>
      </c>
      <c r="D55" s="95">
        <v>12000</v>
      </c>
      <c r="E55" s="162"/>
      <c r="F55" s="164"/>
      <c r="G55" s="242"/>
      <c r="H55" s="173"/>
    </row>
    <row r="56" spans="1:8">
      <c r="A56" s="106" t="s">
        <v>107</v>
      </c>
      <c r="B56" s="94">
        <v>1</v>
      </c>
      <c r="C56" s="94"/>
      <c r="D56" s="95" t="s">
        <v>20</v>
      </c>
      <c r="E56" s="162"/>
      <c r="F56" s="96">
        <v>24000</v>
      </c>
      <c r="G56" s="242"/>
      <c r="H56" s="173"/>
    </row>
    <row r="57" spans="1:8">
      <c r="A57" s="106" t="s">
        <v>163</v>
      </c>
      <c r="B57" s="94" t="s">
        <v>20</v>
      </c>
      <c r="C57" s="94">
        <v>1</v>
      </c>
      <c r="D57" s="95">
        <v>12000</v>
      </c>
      <c r="E57" s="162"/>
      <c r="F57" s="164"/>
      <c r="G57" s="242"/>
      <c r="H57" s="173"/>
    </row>
    <row r="58" spans="1:8">
      <c r="A58" s="106" t="s">
        <v>509</v>
      </c>
      <c r="B58" s="94">
        <v>1</v>
      </c>
      <c r="C58" s="94"/>
      <c r="D58" s="95">
        <v>4000</v>
      </c>
      <c r="E58" s="162"/>
      <c r="F58" s="164"/>
      <c r="G58" s="242"/>
      <c r="H58" s="173"/>
    </row>
    <row r="59" spans="1:8">
      <c r="A59" s="106" t="s">
        <v>126</v>
      </c>
      <c r="B59" s="94">
        <v>1</v>
      </c>
      <c r="C59" s="94" t="s">
        <v>20</v>
      </c>
      <c r="D59" s="95" t="s">
        <v>228</v>
      </c>
      <c r="E59" s="162"/>
      <c r="F59" s="164"/>
      <c r="G59" s="242" t="s">
        <v>20</v>
      </c>
      <c r="H59" s="173"/>
    </row>
    <row r="60" spans="1:8">
      <c r="A60" s="106" t="s">
        <v>101</v>
      </c>
      <c r="B60" s="94" t="s">
        <v>20</v>
      </c>
      <c r="C60" s="94">
        <v>1</v>
      </c>
      <c r="D60" s="95" t="s">
        <v>20</v>
      </c>
      <c r="E60" s="95"/>
      <c r="F60" s="96"/>
      <c r="G60" s="249">
        <v>32000</v>
      </c>
      <c r="H60" s="173"/>
    </row>
    <row r="61" spans="1:8">
      <c r="A61" s="106" t="s">
        <v>268</v>
      </c>
      <c r="B61" s="94" t="s">
        <v>20</v>
      </c>
      <c r="C61" s="94">
        <v>1</v>
      </c>
      <c r="D61" s="95">
        <v>12000</v>
      </c>
      <c r="E61" s="95"/>
      <c r="F61" s="96"/>
      <c r="G61" s="242"/>
      <c r="H61" s="173"/>
    </row>
    <row r="62" spans="1:8">
      <c r="A62" s="105" t="s">
        <v>292</v>
      </c>
      <c r="B62" s="94">
        <v>1</v>
      </c>
      <c r="C62" s="94"/>
      <c r="D62" s="95">
        <v>18000</v>
      </c>
      <c r="E62" s="95"/>
      <c r="F62" s="96"/>
      <c r="G62" s="242"/>
      <c r="H62" s="173"/>
    </row>
    <row r="63" spans="1:8">
      <c r="A63" s="105" t="s">
        <v>108</v>
      </c>
      <c r="B63" s="94">
        <v>1</v>
      </c>
      <c r="C63" s="94"/>
      <c r="D63" s="95" t="s">
        <v>20</v>
      </c>
      <c r="E63" s="95"/>
      <c r="F63" s="96"/>
      <c r="G63" s="249">
        <v>37000</v>
      </c>
      <c r="H63" s="173"/>
    </row>
    <row r="64" spans="1:8">
      <c r="A64" s="105" t="s">
        <v>55</v>
      </c>
      <c r="B64" s="94">
        <v>1</v>
      </c>
      <c r="C64" s="94"/>
      <c r="D64" s="95">
        <v>18000</v>
      </c>
      <c r="E64" s="95"/>
      <c r="F64" s="96"/>
      <c r="G64" s="249" t="s">
        <v>20</v>
      </c>
      <c r="H64" s="173"/>
    </row>
    <row r="65" spans="1:8">
      <c r="A65" s="105" t="s">
        <v>97</v>
      </c>
      <c r="B65" s="94" t="s">
        <v>20</v>
      </c>
      <c r="C65" s="94">
        <v>1</v>
      </c>
      <c r="D65" s="95">
        <v>12000</v>
      </c>
      <c r="E65" s="162"/>
      <c r="F65" s="164"/>
      <c r="G65" s="242"/>
      <c r="H65" s="173"/>
    </row>
    <row r="66" spans="1:8">
      <c r="A66" s="105" t="s">
        <v>113</v>
      </c>
      <c r="B66" s="94">
        <v>1</v>
      </c>
      <c r="C66" s="94" t="s">
        <v>20</v>
      </c>
      <c r="D66" s="95" t="s">
        <v>20</v>
      </c>
      <c r="E66" s="162"/>
      <c r="F66" s="164"/>
      <c r="G66" s="249">
        <v>37000</v>
      </c>
      <c r="H66" s="173"/>
    </row>
    <row r="67" spans="1:8">
      <c r="A67" s="107" t="s">
        <v>127</v>
      </c>
      <c r="B67" s="94" t="s">
        <v>20</v>
      </c>
      <c r="C67" s="94">
        <v>1</v>
      </c>
      <c r="D67" s="95" t="s">
        <v>20</v>
      </c>
      <c r="E67" s="162"/>
      <c r="F67" s="96">
        <v>18000</v>
      </c>
      <c r="G67" s="242"/>
      <c r="H67" s="173"/>
    </row>
    <row r="68" spans="1:8">
      <c r="A68" s="105" t="s">
        <v>59</v>
      </c>
      <c r="B68" s="94"/>
      <c r="C68" s="94">
        <v>1</v>
      </c>
      <c r="D68" s="95">
        <v>12000</v>
      </c>
      <c r="E68" s="162"/>
      <c r="F68" s="96"/>
      <c r="G68" s="242"/>
      <c r="H68" s="173"/>
    </row>
    <row r="69" spans="1:8">
      <c r="A69" s="105" t="s">
        <v>57</v>
      </c>
      <c r="B69" s="94">
        <v>1</v>
      </c>
      <c r="C69" s="94"/>
      <c r="D69" s="95"/>
      <c r="E69" s="162"/>
      <c r="F69" s="96"/>
      <c r="G69" s="242"/>
      <c r="H69" s="173"/>
    </row>
    <row r="70" spans="1:8">
      <c r="A70" s="105" t="s">
        <v>121</v>
      </c>
      <c r="B70" s="94" t="s">
        <v>20</v>
      </c>
      <c r="C70" s="94">
        <v>1</v>
      </c>
      <c r="D70" s="95" t="s">
        <v>20</v>
      </c>
      <c r="E70" s="95"/>
      <c r="F70" s="96">
        <v>18000</v>
      </c>
      <c r="G70" s="242"/>
      <c r="H70" s="173"/>
    </row>
    <row r="71" spans="1:8">
      <c r="A71" s="105" t="s">
        <v>500</v>
      </c>
      <c r="B71" s="94">
        <v>1</v>
      </c>
      <c r="C71" s="94" t="s">
        <v>20</v>
      </c>
      <c r="D71" s="95" t="s">
        <v>20</v>
      </c>
      <c r="E71" s="95"/>
      <c r="F71" s="164"/>
      <c r="G71" s="249">
        <v>50000</v>
      </c>
      <c r="H71" s="173"/>
    </row>
    <row r="72" spans="1:8">
      <c r="A72" s="105" t="s">
        <v>501</v>
      </c>
      <c r="B72" s="94">
        <v>1</v>
      </c>
      <c r="C72" s="94"/>
      <c r="D72" s="95" t="s">
        <v>20</v>
      </c>
      <c r="E72" s="162" t="s">
        <v>20</v>
      </c>
      <c r="F72" s="164" t="s">
        <v>20</v>
      </c>
      <c r="G72" s="249">
        <v>37000</v>
      </c>
      <c r="H72" s="173"/>
    </row>
    <row r="73" spans="1:8">
      <c r="A73" s="105" t="s">
        <v>503</v>
      </c>
      <c r="B73" s="94">
        <v>1</v>
      </c>
      <c r="C73" s="94"/>
      <c r="D73" s="95"/>
      <c r="E73" s="162"/>
      <c r="F73" s="164"/>
      <c r="G73" s="249">
        <v>37000</v>
      </c>
      <c r="H73" s="173"/>
    </row>
    <row r="74" spans="1:8">
      <c r="A74" s="105" t="s">
        <v>502</v>
      </c>
      <c r="B74" s="94">
        <v>1</v>
      </c>
      <c r="C74" s="94"/>
      <c r="D74" s="95" t="s">
        <v>20</v>
      </c>
      <c r="E74" s="95"/>
      <c r="F74" s="164"/>
      <c r="G74" s="249">
        <v>37000</v>
      </c>
      <c r="H74" s="173"/>
    </row>
    <row r="75" spans="1:8">
      <c r="A75" s="105" t="s">
        <v>510</v>
      </c>
      <c r="B75" s="94"/>
      <c r="C75" s="94">
        <v>1</v>
      </c>
      <c r="D75" s="95">
        <v>8000</v>
      </c>
      <c r="E75" s="95"/>
      <c r="F75" s="164"/>
      <c r="G75" s="249"/>
      <c r="H75" s="173"/>
    </row>
    <row r="76" spans="1:8">
      <c r="A76" s="105" t="s">
        <v>129</v>
      </c>
      <c r="B76" s="94">
        <v>1</v>
      </c>
      <c r="C76" s="94"/>
      <c r="D76" s="95">
        <v>18000</v>
      </c>
      <c r="E76" s="95"/>
      <c r="F76" s="164"/>
      <c r="G76" s="249"/>
      <c r="H76" s="173"/>
    </row>
    <row r="77" spans="1:8">
      <c r="A77" s="105" t="s">
        <v>125</v>
      </c>
      <c r="B77" s="94">
        <v>1</v>
      </c>
      <c r="C77" s="94"/>
      <c r="D77" s="95">
        <v>18000</v>
      </c>
      <c r="E77" s="162"/>
      <c r="F77" s="164"/>
      <c r="G77" s="242"/>
      <c r="H77" s="173"/>
    </row>
    <row r="78" spans="1:8">
      <c r="A78" s="105" t="s">
        <v>61</v>
      </c>
      <c r="B78" s="94" t="s">
        <v>20</v>
      </c>
      <c r="C78" s="94">
        <v>1</v>
      </c>
      <c r="D78" s="95" t="s">
        <v>20</v>
      </c>
      <c r="E78" s="162"/>
      <c r="F78" s="164"/>
      <c r="G78" s="249">
        <v>32000</v>
      </c>
      <c r="H78" s="173"/>
    </row>
    <row r="79" spans="1:8">
      <c r="A79" s="105" t="s">
        <v>504</v>
      </c>
      <c r="B79" s="94" t="s">
        <v>20</v>
      </c>
      <c r="C79" s="94">
        <v>1</v>
      </c>
      <c r="D79" s="95">
        <v>12000</v>
      </c>
      <c r="E79" s="95"/>
      <c r="F79" s="96" t="s">
        <v>20</v>
      </c>
      <c r="G79" s="249" t="s">
        <v>20</v>
      </c>
      <c r="H79" s="173"/>
    </row>
    <row r="80" spans="1:8">
      <c r="A80" s="105" t="s">
        <v>63</v>
      </c>
      <c r="B80" s="94">
        <v>1</v>
      </c>
      <c r="C80" s="94" t="s">
        <v>20</v>
      </c>
      <c r="D80" s="95">
        <v>18000</v>
      </c>
      <c r="E80" s="95"/>
      <c r="F80" s="96" t="s">
        <v>20</v>
      </c>
      <c r="G80" s="249"/>
      <c r="H80" s="173"/>
    </row>
    <row r="81" spans="1:8">
      <c r="A81" s="105" t="s">
        <v>20</v>
      </c>
      <c r="B81" s="94" t="s">
        <v>20</v>
      </c>
      <c r="C81" s="94" t="s">
        <v>20</v>
      </c>
      <c r="D81" s="95" t="s">
        <v>20</v>
      </c>
      <c r="E81" s="95" t="s">
        <v>20</v>
      </c>
      <c r="F81" s="164"/>
      <c r="G81" s="242" t="s">
        <v>20</v>
      </c>
      <c r="H81" s="173"/>
    </row>
    <row r="82" spans="1:8">
      <c r="A82" s="107" t="s">
        <v>20</v>
      </c>
      <c r="B82" s="94" t="s">
        <v>20</v>
      </c>
      <c r="C82" s="94" t="s">
        <v>20</v>
      </c>
      <c r="D82" s="95"/>
      <c r="E82" s="95" t="s">
        <v>20</v>
      </c>
      <c r="F82" s="164"/>
      <c r="G82" s="164"/>
      <c r="H82" s="173"/>
    </row>
    <row r="83" spans="1:8">
      <c r="A83" s="98"/>
      <c r="B83" s="111"/>
      <c r="C83" s="114"/>
      <c r="D83" s="115"/>
      <c r="E83" s="115"/>
      <c r="F83" s="120"/>
      <c r="G83" s="99"/>
      <c r="H83" s="613"/>
    </row>
    <row r="84" spans="1:8" ht="16.5" thickBot="1">
      <c r="A84" s="65" t="s">
        <v>20</v>
      </c>
      <c r="B84" s="112"/>
      <c r="C84" s="113"/>
      <c r="D84" s="116"/>
      <c r="E84" s="116"/>
      <c r="F84" s="121"/>
      <c r="G84" s="101"/>
      <c r="H84" s="587"/>
    </row>
    <row r="85" spans="1:8" ht="16.5" thickBot="1">
      <c r="A85" s="65" t="s">
        <v>20</v>
      </c>
      <c r="B85" s="84">
        <f t="shared" ref="B85:G85" si="0">SUM(B9:B82)</f>
        <v>42</v>
      </c>
      <c r="C85" s="84">
        <f t="shared" si="0"/>
        <v>30</v>
      </c>
      <c r="D85" s="85">
        <f t="shared" si="0"/>
        <v>574000</v>
      </c>
      <c r="E85" s="85">
        <f t="shared" si="0"/>
        <v>27000</v>
      </c>
      <c r="F85" s="85">
        <f t="shared" si="0"/>
        <v>138000</v>
      </c>
      <c r="G85" s="85">
        <f t="shared" si="0"/>
        <v>713000</v>
      </c>
      <c r="H85" s="246"/>
    </row>
    <row r="86" spans="1:8" ht="16.5" thickBot="1">
      <c r="A86" s="102" t="s">
        <v>12</v>
      </c>
      <c r="B86" s="274" t="s">
        <v>20</v>
      </c>
      <c r="C86" s="275"/>
      <c r="D86" s="565">
        <f>SUM(D85:E85:F85:G85)</f>
        <v>1452000</v>
      </c>
      <c r="E86" s="566"/>
      <c r="F86" s="566"/>
      <c r="G86" s="605"/>
      <c r="H86" s="247"/>
    </row>
    <row r="87" spans="1:8">
      <c r="B87" s="7"/>
    </row>
    <row r="88" spans="1:8">
      <c r="A88" s="556" t="s">
        <v>20</v>
      </c>
      <c r="B88" s="556"/>
      <c r="C88" s="556"/>
      <c r="D88" s="556"/>
      <c r="E88" s="556"/>
      <c r="F88" s="556"/>
      <c r="G88" s="556"/>
    </row>
  </sheetData>
  <mergeCells count="17">
    <mergeCell ref="A1:H1"/>
    <mergeCell ref="D2:E2"/>
    <mergeCell ref="F2:G2"/>
    <mergeCell ref="H2:H4"/>
    <mergeCell ref="H83:H84"/>
    <mergeCell ref="H5:H7"/>
    <mergeCell ref="A2:C3"/>
    <mergeCell ref="D23:D24"/>
    <mergeCell ref="F36:F37"/>
    <mergeCell ref="D46:D47"/>
    <mergeCell ref="A88:G88"/>
    <mergeCell ref="A4:C4"/>
    <mergeCell ref="A5:C5"/>
    <mergeCell ref="A6:C6"/>
    <mergeCell ref="A7:C7"/>
    <mergeCell ref="D8:H8"/>
    <mergeCell ref="D86:G8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E2B1-E8CE-4F84-BC07-60ABB3D951B5}">
  <dimension ref="A1:I67"/>
  <sheetViews>
    <sheetView workbookViewId="0">
      <selection sqref="A1:XFD1048576"/>
    </sheetView>
  </sheetViews>
  <sheetFormatPr baseColWidth="10" defaultRowHeight="15.75"/>
  <cols>
    <col min="1" max="1" width="22.625" customWidth="1"/>
    <col min="2" max="2" width="7.5" customWidth="1"/>
    <col min="3" max="3" width="6.625" customWidth="1"/>
    <col min="4" max="4" width="3.625" customWidth="1"/>
    <col min="5" max="5" width="7.375" customWidth="1"/>
    <col min="6" max="6" width="7.5" customWidth="1"/>
    <col min="7" max="7" width="7.375" customWidth="1"/>
    <col min="8" max="8" width="7.625" customWidth="1"/>
    <col min="9" max="9" width="9" customWidth="1"/>
  </cols>
  <sheetData>
    <row r="1" spans="1:9" ht="29.25" thickBot="1">
      <c r="A1" s="606" t="s">
        <v>514</v>
      </c>
      <c r="B1" s="607"/>
      <c r="C1" s="607"/>
      <c r="D1" s="607"/>
      <c r="E1" s="607"/>
      <c r="F1" s="607"/>
      <c r="G1" s="607"/>
      <c r="H1" s="607"/>
      <c r="I1" s="608"/>
    </row>
    <row r="2" spans="1:9" ht="16.5" thickBot="1">
      <c r="A2" s="87" t="s">
        <v>267</v>
      </c>
      <c r="B2" s="7"/>
      <c r="C2" s="1"/>
      <c r="D2" s="1"/>
      <c r="E2" s="590" t="s">
        <v>172</v>
      </c>
      <c r="F2" s="609"/>
      <c r="G2" s="610" t="s">
        <v>173</v>
      </c>
      <c r="H2" s="611"/>
      <c r="I2" s="586" t="s">
        <v>449</v>
      </c>
    </row>
    <row r="3" spans="1:9" ht="16.5" thickBot="1">
      <c r="A3" s="8"/>
      <c r="B3" s="88">
        <v>3000</v>
      </c>
      <c r="C3" s="5">
        <v>4000</v>
      </c>
      <c r="D3" s="1"/>
      <c r="E3" s="89">
        <v>1000</v>
      </c>
      <c r="F3" s="109">
        <v>5000</v>
      </c>
      <c r="G3" s="89">
        <v>2000</v>
      </c>
      <c r="H3" s="244">
        <v>6000</v>
      </c>
      <c r="I3" s="625"/>
    </row>
    <row r="4" spans="1:9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445</v>
      </c>
      <c r="F4" s="138" t="s">
        <v>446</v>
      </c>
      <c r="G4" s="240" t="s">
        <v>457</v>
      </c>
      <c r="H4" s="240" t="s">
        <v>447</v>
      </c>
      <c r="I4" s="587"/>
    </row>
    <row r="5" spans="1:9">
      <c r="A5" s="143" t="s">
        <v>130</v>
      </c>
      <c r="B5" s="139">
        <v>3000</v>
      </c>
      <c r="C5" s="139">
        <v>2000</v>
      </c>
      <c r="D5" s="139"/>
      <c r="E5" s="140">
        <v>1000</v>
      </c>
      <c r="F5" s="140"/>
      <c r="G5" s="160"/>
      <c r="H5" s="241"/>
      <c r="I5" s="278"/>
    </row>
    <row r="6" spans="1:9">
      <c r="A6" s="219" t="s">
        <v>96</v>
      </c>
      <c r="B6" s="139">
        <v>3000</v>
      </c>
      <c r="C6" s="139"/>
      <c r="D6" s="139">
        <v>1</v>
      </c>
      <c r="E6" s="140">
        <v>1000</v>
      </c>
      <c r="F6" s="158"/>
      <c r="G6" s="160"/>
      <c r="H6" s="164"/>
      <c r="I6" s="263"/>
    </row>
    <row r="7" spans="1:9">
      <c r="A7" s="252" t="s">
        <v>98</v>
      </c>
      <c r="B7" s="139">
        <v>3000</v>
      </c>
      <c r="C7" s="139"/>
      <c r="D7" s="139">
        <v>1</v>
      </c>
      <c r="E7" s="140">
        <v>1000</v>
      </c>
      <c r="F7" s="158"/>
      <c r="G7" s="160"/>
      <c r="H7" s="164"/>
      <c r="I7" s="263"/>
    </row>
    <row r="8" spans="1:9">
      <c r="A8" s="219" t="s">
        <v>162</v>
      </c>
      <c r="B8" s="110">
        <v>3000</v>
      </c>
      <c r="C8" s="110">
        <v>2000</v>
      </c>
      <c r="D8" s="110"/>
      <c r="E8" s="95">
        <v>1000</v>
      </c>
      <c r="F8" s="95"/>
      <c r="G8" s="96"/>
      <c r="H8" s="164"/>
      <c r="I8" s="263"/>
    </row>
    <row r="9" spans="1:9">
      <c r="A9" s="219" t="s">
        <v>518</v>
      </c>
      <c r="B9" s="110">
        <v>3000</v>
      </c>
      <c r="C9" s="110">
        <v>2000</v>
      </c>
      <c r="D9" s="110"/>
      <c r="E9" s="95"/>
      <c r="F9" s="95"/>
      <c r="G9" s="96"/>
      <c r="H9" s="249">
        <v>6000</v>
      </c>
      <c r="I9" s="263"/>
    </row>
    <row r="10" spans="1:9">
      <c r="A10" s="219" t="s">
        <v>111</v>
      </c>
      <c r="B10" s="110">
        <v>3000</v>
      </c>
      <c r="C10" s="110"/>
      <c r="D10" s="110">
        <v>1</v>
      </c>
      <c r="E10" s="95">
        <v>1000</v>
      </c>
      <c r="F10" s="162"/>
      <c r="G10" s="164"/>
      <c r="H10" s="242"/>
      <c r="I10" s="263"/>
    </row>
    <row r="11" spans="1:9">
      <c r="A11" s="219" t="s">
        <v>275</v>
      </c>
      <c r="B11" s="110">
        <v>3000</v>
      </c>
      <c r="C11" s="110">
        <v>2000</v>
      </c>
      <c r="D11" s="110"/>
      <c r="E11" s="95" t="s">
        <v>20</v>
      </c>
      <c r="F11" s="162"/>
      <c r="G11" s="96">
        <v>2000</v>
      </c>
      <c r="H11" s="242"/>
      <c r="I11" s="263"/>
    </row>
    <row r="12" spans="1:9">
      <c r="A12" s="280" t="s">
        <v>180</v>
      </c>
      <c r="B12" s="281">
        <v>3000</v>
      </c>
      <c r="C12" s="281"/>
      <c r="D12" s="281">
        <v>1</v>
      </c>
      <c r="E12" s="282">
        <v>1000</v>
      </c>
      <c r="F12" s="282"/>
      <c r="G12" s="164"/>
      <c r="H12" s="242"/>
      <c r="I12" s="263"/>
    </row>
    <row r="13" spans="1:9">
      <c r="A13" s="219" t="s">
        <v>99</v>
      </c>
      <c r="B13" s="110">
        <v>3000</v>
      </c>
      <c r="C13" s="110"/>
      <c r="D13" s="110">
        <v>1</v>
      </c>
      <c r="E13" s="95"/>
      <c r="F13" s="95"/>
      <c r="G13" s="96">
        <v>2000</v>
      </c>
      <c r="H13" s="249"/>
      <c r="I13" s="263"/>
    </row>
    <row r="14" spans="1:9">
      <c r="A14" s="106" t="s">
        <v>74</v>
      </c>
      <c r="B14" s="94">
        <v>3000</v>
      </c>
      <c r="C14" s="94">
        <v>2000</v>
      </c>
      <c r="D14" s="94"/>
      <c r="E14" s="95">
        <v>1000</v>
      </c>
      <c r="F14" s="162"/>
      <c r="G14" s="164"/>
      <c r="H14" s="242"/>
      <c r="I14" s="263"/>
    </row>
    <row r="15" spans="1:9">
      <c r="A15" s="106" t="s">
        <v>133</v>
      </c>
      <c r="B15" s="94">
        <v>3000</v>
      </c>
      <c r="C15" s="94">
        <v>2000</v>
      </c>
      <c r="D15" s="94"/>
      <c r="E15" s="95">
        <v>1000</v>
      </c>
      <c r="F15" s="162"/>
      <c r="G15" s="164"/>
      <c r="H15" s="242"/>
      <c r="I15" s="263"/>
    </row>
    <row r="16" spans="1:9">
      <c r="A16" s="106" t="s">
        <v>28</v>
      </c>
      <c r="B16" s="94">
        <v>3000</v>
      </c>
      <c r="C16" s="94">
        <v>2000</v>
      </c>
      <c r="D16" s="94"/>
      <c r="E16" s="95">
        <v>1000</v>
      </c>
      <c r="F16" s="95"/>
      <c r="G16" s="164"/>
      <c r="H16" s="242"/>
      <c r="I16" s="263"/>
    </row>
    <row r="17" spans="1:9">
      <c r="A17" s="106" t="s">
        <v>116</v>
      </c>
      <c r="B17" s="94">
        <v>3000</v>
      </c>
      <c r="C17" s="94">
        <v>2000</v>
      </c>
      <c r="D17" s="94"/>
      <c r="E17" s="95">
        <v>1000</v>
      </c>
      <c r="F17" s="95"/>
      <c r="G17" s="164"/>
      <c r="H17" s="242"/>
      <c r="I17" s="263"/>
    </row>
    <row r="18" spans="1:9">
      <c r="A18" s="106" t="s">
        <v>65</v>
      </c>
      <c r="B18" s="94">
        <v>3000</v>
      </c>
      <c r="C18" s="94">
        <v>2000</v>
      </c>
      <c r="D18" s="94"/>
      <c r="E18" s="95">
        <v>1000</v>
      </c>
      <c r="F18" s="95"/>
      <c r="G18" s="96"/>
      <c r="H18" s="242"/>
      <c r="I18" s="263"/>
    </row>
    <row r="19" spans="1:9">
      <c r="A19" s="106" t="s">
        <v>318</v>
      </c>
      <c r="B19" s="94">
        <v>3000</v>
      </c>
      <c r="C19" s="94"/>
      <c r="D19" s="94">
        <v>1</v>
      </c>
      <c r="E19" s="95">
        <v>1000</v>
      </c>
      <c r="F19" s="162"/>
      <c r="G19" s="164"/>
      <c r="H19" s="242"/>
      <c r="I19" s="263"/>
    </row>
    <row r="20" spans="1:9">
      <c r="A20" s="106" t="s">
        <v>354</v>
      </c>
      <c r="B20" s="94">
        <v>3000</v>
      </c>
      <c r="C20" s="94">
        <v>2000</v>
      </c>
      <c r="D20" s="94"/>
      <c r="E20" s="95">
        <v>1000</v>
      </c>
      <c r="F20" s="162"/>
      <c r="G20" s="164"/>
      <c r="H20" s="242"/>
      <c r="I20" s="263"/>
    </row>
    <row r="21" spans="1:9">
      <c r="A21" s="106" t="s">
        <v>105</v>
      </c>
      <c r="B21" s="94">
        <v>3000</v>
      </c>
      <c r="C21" s="94"/>
      <c r="D21" s="94">
        <v>1</v>
      </c>
      <c r="E21" s="95" t="s">
        <v>20</v>
      </c>
      <c r="F21" s="95">
        <v>5000</v>
      </c>
      <c r="G21" s="164"/>
      <c r="H21" s="242"/>
      <c r="I21" s="263"/>
    </row>
    <row r="22" spans="1:9">
      <c r="A22" s="106" t="s">
        <v>168</v>
      </c>
      <c r="B22" s="94">
        <v>3000</v>
      </c>
      <c r="C22" s="94"/>
      <c r="D22" s="94">
        <v>1</v>
      </c>
      <c r="E22" s="95"/>
      <c r="F22" s="95"/>
      <c r="G22" s="96">
        <v>2000</v>
      </c>
      <c r="H22" s="242" t="s">
        <v>20</v>
      </c>
      <c r="I22" s="263"/>
    </row>
    <row r="23" spans="1:9">
      <c r="A23" s="103" t="s">
        <v>102</v>
      </c>
      <c r="B23" s="283">
        <v>3000</v>
      </c>
      <c r="C23" s="283">
        <v>2000</v>
      </c>
      <c r="D23" s="283" t="s">
        <v>20</v>
      </c>
      <c r="E23" s="282">
        <v>1000</v>
      </c>
      <c r="F23" s="162"/>
      <c r="G23" s="164"/>
      <c r="H23" s="242"/>
      <c r="I23" s="263"/>
    </row>
    <row r="24" spans="1:9">
      <c r="A24" s="103" t="s">
        <v>344</v>
      </c>
      <c r="B24" s="283">
        <v>3000</v>
      </c>
      <c r="C24" s="283">
        <v>2000</v>
      </c>
      <c r="D24" s="283"/>
      <c r="E24" s="282"/>
      <c r="F24" s="162"/>
      <c r="G24" s="164"/>
      <c r="H24" s="249">
        <v>6000</v>
      </c>
      <c r="I24" s="263"/>
    </row>
    <row r="25" spans="1:9">
      <c r="A25" s="106" t="s">
        <v>520</v>
      </c>
      <c r="B25" s="94"/>
      <c r="C25" s="94"/>
      <c r="D25" s="94">
        <v>1</v>
      </c>
      <c r="E25" s="95"/>
      <c r="F25" s="95"/>
      <c r="G25" s="96"/>
      <c r="H25" s="249">
        <v>6000</v>
      </c>
      <c r="I25" s="263"/>
    </row>
    <row r="26" spans="1:9">
      <c r="A26" s="106" t="s">
        <v>516</v>
      </c>
      <c r="B26" s="94">
        <v>3000</v>
      </c>
      <c r="C26" s="94">
        <v>2000</v>
      </c>
      <c r="D26" s="94"/>
      <c r="E26" s="95">
        <v>1000</v>
      </c>
      <c r="F26" s="162"/>
      <c r="G26" s="164"/>
      <c r="H26" s="242"/>
      <c r="I26" s="263"/>
    </row>
    <row r="27" spans="1:9">
      <c r="A27" s="106" t="s">
        <v>33</v>
      </c>
      <c r="B27" s="94">
        <v>3000</v>
      </c>
      <c r="C27" s="94">
        <v>2000</v>
      </c>
      <c r="D27" s="94"/>
      <c r="E27" s="95">
        <v>1000</v>
      </c>
      <c r="F27" s="162"/>
      <c r="G27" s="164"/>
      <c r="H27" s="242"/>
      <c r="I27" s="263"/>
    </row>
    <row r="28" spans="1:9">
      <c r="A28" s="106" t="s">
        <v>517</v>
      </c>
      <c r="B28" s="94">
        <v>3000</v>
      </c>
      <c r="C28" s="94">
        <v>2000</v>
      </c>
      <c r="D28" s="94"/>
      <c r="E28" s="95"/>
      <c r="F28" s="162"/>
      <c r="G28" s="164"/>
      <c r="H28" s="249">
        <v>6000</v>
      </c>
      <c r="I28" s="263"/>
    </row>
    <row r="29" spans="1:9">
      <c r="A29" s="106" t="s">
        <v>171</v>
      </c>
      <c r="B29" s="94">
        <v>3000</v>
      </c>
      <c r="C29" s="94"/>
      <c r="D29" s="94">
        <v>1</v>
      </c>
      <c r="E29" s="95">
        <v>1000</v>
      </c>
      <c r="F29" s="162"/>
      <c r="G29" s="164"/>
      <c r="H29" s="242"/>
      <c r="I29" s="263"/>
    </row>
    <row r="30" spans="1:9">
      <c r="A30" s="103" t="s">
        <v>308</v>
      </c>
      <c r="B30" s="283">
        <v>3000</v>
      </c>
      <c r="C30" s="283"/>
      <c r="D30" s="283">
        <v>1</v>
      </c>
      <c r="E30" s="282">
        <v>1000</v>
      </c>
      <c r="F30" s="282"/>
      <c r="G30" s="164"/>
      <c r="H30" s="242"/>
      <c r="I30" s="263"/>
    </row>
    <row r="31" spans="1:9">
      <c r="A31" s="103" t="s">
        <v>519</v>
      </c>
      <c r="B31" s="283">
        <v>3000</v>
      </c>
      <c r="C31" s="283"/>
      <c r="D31" s="283">
        <v>1</v>
      </c>
      <c r="E31" s="282">
        <v>1000</v>
      </c>
      <c r="F31" s="282"/>
      <c r="G31" s="164"/>
      <c r="H31" s="242"/>
      <c r="I31" s="263"/>
    </row>
    <row r="32" spans="1:9">
      <c r="A32" s="103" t="s">
        <v>515</v>
      </c>
      <c r="B32" s="283">
        <v>3000</v>
      </c>
      <c r="C32" s="283">
        <v>2000</v>
      </c>
      <c r="D32" s="283"/>
      <c r="E32" s="282">
        <v>1000</v>
      </c>
      <c r="F32" s="282"/>
      <c r="G32" s="164"/>
      <c r="H32" s="242"/>
      <c r="I32" s="263"/>
    </row>
    <row r="33" spans="1:9">
      <c r="A33" s="106" t="s">
        <v>319</v>
      </c>
      <c r="B33" s="94">
        <v>3000</v>
      </c>
      <c r="C33" s="94">
        <v>2000</v>
      </c>
      <c r="D33" s="94"/>
      <c r="E33" s="95">
        <v>1000</v>
      </c>
      <c r="F33" s="162"/>
      <c r="G33" s="164"/>
      <c r="H33" s="242"/>
      <c r="I33" s="263"/>
    </row>
    <row r="34" spans="1:9">
      <c r="A34" s="106" t="s">
        <v>48</v>
      </c>
      <c r="B34" s="94">
        <v>3000</v>
      </c>
      <c r="C34" s="94">
        <v>2000</v>
      </c>
      <c r="D34" s="94"/>
      <c r="E34" s="95">
        <v>1000</v>
      </c>
      <c r="F34" s="162"/>
      <c r="G34" s="164"/>
      <c r="H34" s="242"/>
      <c r="I34" s="263"/>
    </row>
    <row r="35" spans="1:9">
      <c r="A35" s="106" t="s">
        <v>118</v>
      </c>
      <c r="B35" s="94">
        <v>3000</v>
      </c>
      <c r="C35" s="94">
        <v>2000</v>
      </c>
      <c r="D35" s="94"/>
      <c r="E35" s="95">
        <v>1000</v>
      </c>
      <c r="F35" s="162"/>
      <c r="G35" s="164"/>
      <c r="H35" s="242"/>
      <c r="I35" s="263"/>
    </row>
    <row r="36" spans="1:9">
      <c r="A36" s="103" t="s">
        <v>103</v>
      </c>
      <c r="B36" s="283">
        <v>3000</v>
      </c>
      <c r="C36" s="283">
        <v>2000</v>
      </c>
      <c r="D36" s="283" t="s">
        <v>20</v>
      </c>
      <c r="E36" s="282">
        <v>1000</v>
      </c>
      <c r="F36" s="282"/>
      <c r="G36" s="284"/>
      <c r="H36" s="242"/>
      <c r="I36" s="263"/>
    </row>
    <row r="37" spans="1:9">
      <c r="A37" s="103" t="s">
        <v>115</v>
      </c>
      <c r="B37" s="283">
        <v>3000</v>
      </c>
      <c r="C37" s="283" t="s">
        <v>20</v>
      </c>
      <c r="D37" s="283">
        <v>1</v>
      </c>
      <c r="E37" s="282">
        <v>1000</v>
      </c>
      <c r="F37" s="282"/>
      <c r="G37" s="284"/>
      <c r="H37" s="242"/>
      <c r="I37" s="263"/>
    </row>
    <row r="38" spans="1:9">
      <c r="A38" s="105" t="s">
        <v>138</v>
      </c>
      <c r="B38" s="94">
        <v>3000</v>
      </c>
      <c r="C38" s="94"/>
      <c r="D38" s="94">
        <v>1</v>
      </c>
      <c r="E38" s="95">
        <v>1000</v>
      </c>
      <c r="F38" s="95"/>
      <c r="G38" s="164"/>
      <c r="H38" s="242"/>
      <c r="I38" s="263"/>
    </row>
    <row r="39" spans="1:9">
      <c r="A39" s="105" t="s">
        <v>194</v>
      </c>
      <c r="B39" s="94">
        <v>3000</v>
      </c>
      <c r="C39" s="94"/>
      <c r="D39" s="94">
        <v>1</v>
      </c>
      <c r="E39" s="95">
        <v>1000</v>
      </c>
      <c r="F39" s="95"/>
      <c r="G39" s="96"/>
      <c r="H39" s="242"/>
      <c r="I39" s="263"/>
    </row>
    <row r="40" spans="1:9">
      <c r="A40" s="105" t="s">
        <v>107</v>
      </c>
      <c r="B40" s="94">
        <v>3000</v>
      </c>
      <c r="C40" s="94">
        <v>2000</v>
      </c>
      <c r="D40" s="94"/>
      <c r="E40" s="95">
        <v>1000</v>
      </c>
      <c r="F40" s="162"/>
      <c r="G40" s="164"/>
      <c r="H40" s="242"/>
      <c r="I40" s="263"/>
    </row>
    <row r="41" spans="1:9">
      <c r="A41" s="107" t="s">
        <v>163</v>
      </c>
      <c r="B41" s="94">
        <v>3000</v>
      </c>
      <c r="C41" s="94">
        <v>2000</v>
      </c>
      <c r="D41" s="94" t="s">
        <v>20</v>
      </c>
      <c r="E41" s="95">
        <v>1000</v>
      </c>
      <c r="F41" s="162"/>
      <c r="G41" s="164"/>
      <c r="H41" s="242"/>
      <c r="I41" s="263"/>
    </row>
    <row r="42" spans="1:9">
      <c r="A42" s="105" t="s">
        <v>187</v>
      </c>
      <c r="B42" s="94"/>
      <c r="C42" s="94">
        <v>2000</v>
      </c>
      <c r="D42" s="94"/>
      <c r="E42" s="95"/>
      <c r="F42" s="95"/>
      <c r="G42" s="96"/>
      <c r="H42" s="249">
        <v>6000</v>
      </c>
      <c r="I42" s="263"/>
    </row>
    <row r="43" spans="1:9">
      <c r="A43" s="105" t="s">
        <v>140</v>
      </c>
      <c r="B43" s="94">
        <v>3000</v>
      </c>
      <c r="C43" s="94" t="s">
        <v>20</v>
      </c>
      <c r="D43" s="94">
        <v>1</v>
      </c>
      <c r="E43" s="95">
        <v>1000</v>
      </c>
      <c r="F43" s="162"/>
      <c r="G43" s="164"/>
      <c r="H43" s="242"/>
      <c r="I43" s="263"/>
    </row>
    <row r="44" spans="1:9">
      <c r="A44" s="105" t="s">
        <v>126</v>
      </c>
      <c r="B44" s="94"/>
      <c r="C44" s="94" t="s">
        <v>228</v>
      </c>
      <c r="D44" s="94"/>
      <c r="E44" s="95" t="s">
        <v>228</v>
      </c>
      <c r="F44" s="162"/>
      <c r="G44" s="164"/>
      <c r="H44" s="242"/>
      <c r="I44" s="263"/>
    </row>
    <row r="45" spans="1:9">
      <c r="A45" s="104" t="s">
        <v>268</v>
      </c>
      <c r="B45" s="283">
        <v>3000</v>
      </c>
      <c r="C45" s="283"/>
      <c r="D45" s="283">
        <v>1</v>
      </c>
      <c r="E45" s="282">
        <v>1000</v>
      </c>
      <c r="F45" s="162"/>
      <c r="G45" s="164"/>
      <c r="H45" s="242"/>
      <c r="I45" s="263"/>
    </row>
    <row r="46" spans="1:9">
      <c r="A46" s="105" t="s">
        <v>202</v>
      </c>
      <c r="B46" s="94">
        <v>3000</v>
      </c>
      <c r="C46" s="94">
        <v>2000</v>
      </c>
      <c r="D46" s="94"/>
      <c r="E46" s="95">
        <v>1000</v>
      </c>
      <c r="F46" s="162" t="s">
        <v>20</v>
      </c>
      <c r="G46" s="164" t="s">
        <v>20</v>
      </c>
      <c r="H46" s="242"/>
      <c r="I46" s="263"/>
    </row>
    <row r="47" spans="1:9">
      <c r="A47" s="105" t="s">
        <v>54</v>
      </c>
      <c r="B47" s="94">
        <v>3000</v>
      </c>
      <c r="C47" s="94">
        <v>2000</v>
      </c>
      <c r="D47" s="94"/>
      <c r="E47" s="95">
        <v>1000</v>
      </c>
      <c r="F47" s="95"/>
      <c r="G47" s="164"/>
      <c r="H47" s="242"/>
      <c r="I47" s="263"/>
    </row>
    <row r="48" spans="1:9">
      <c r="A48" s="105" t="s">
        <v>113</v>
      </c>
      <c r="B48" s="94">
        <v>3000</v>
      </c>
      <c r="C48" s="94">
        <v>2000</v>
      </c>
      <c r="D48" s="94"/>
      <c r="E48" s="95"/>
      <c r="F48" s="162"/>
      <c r="G48" s="164"/>
      <c r="H48" s="249">
        <v>6000</v>
      </c>
      <c r="I48" s="263"/>
    </row>
    <row r="49" spans="1:9">
      <c r="A49" s="105" t="s">
        <v>451</v>
      </c>
      <c r="B49" s="94">
        <v>3000</v>
      </c>
      <c r="C49" s="94"/>
      <c r="D49" s="94">
        <v>1</v>
      </c>
      <c r="E49" s="95"/>
      <c r="F49" s="162"/>
      <c r="G49" s="164"/>
      <c r="H49" s="249">
        <v>6000</v>
      </c>
      <c r="I49" s="263"/>
    </row>
    <row r="50" spans="1:9">
      <c r="A50" s="105" t="s">
        <v>59</v>
      </c>
      <c r="B50" s="94">
        <v>3000</v>
      </c>
      <c r="C50" s="94"/>
      <c r="D50" s="94">
        <v>1</v>
      </c>
      <c r="E50" s="95">
        <v>1000</v>
      </c>
      <c r="F50" s="162"/>
      <c r="G50" s="167"/>
      <c r="H50" s="243"/>
      <c r="I50" s="263"/>
    </row>
    <row r="51" spans="1:9">
      <c r="A51" s="105" t="s">
        <v>207</v>
      </c>
      <c r="B51" s="94">
        <v>3000</v>
      </c>
      <c r="C51" s="94">
        <v>2000</v>
      </c>
      <c r="D51" s="94"/>
      <c r="E51" s="95" t="s">
        <v>20</v>
      </c>
      <c r="F51" s="95"/>
      <c r="G51" s="119"/>
      <c r="H51" s="251">
        <v>6000</v>
      </c>
      <c r="I51" s="263"/>
    </row>
    <row r="52" spans="1:9">
      <c r="A52" s="104" t="s">
        <v>155</v>
      </c>
      <c r="B52" s="283">
        <v>0</v>
      </c>
      <c r="C52" s="283">
        <v>0</v>
      </c>
      <c r="D52" s="283"/>
      <c r="E52" s="282">
        <v>0</v>
      </c>
      <c r="F52" s="282"/>
      <c r="G52" s="167"/>
      <c r="H52" s="243"/>
      <c r="I52" s="263"/>
    </row>
    <row r="53" spans="1:9">
      <c r="A53" s="105" t="s">
        <v>121</v>
      </c>
      <c r="B53" s="94">
        <v>3000</v>
      </c>
      <c r="C53" s="94"/>
      <c r="D53" s="94">
        <v>1</v>
      </c>
      <c r="E53" s="95"/>
      <c r="F53" s="95"/>
      <c r="G53" s="119">
        <v>2000</v>
      </c>
      <c r="H53" s="243" t="s">
        <v>20</v>
      </c>
      <c r="I53" s="263"/>
    </row>
    <row r="54" spans="1:9">
      <c r="A54" s="105" t="s">
        <v>75</v>
      </c>
      <c r="B54" s="94">
        <v>3000</v>
      </c>
      <c r="C54" s="94"/>
      <c r="D54" s="94">
        <v>1</v>
      </c>
      <c r="E54" s="95"/>
      <c r="F54" s="95"/>
      <c r="G54" s="119" t="s">
        <v>20</v>
      </c>
      <c r="H54" s="251">
        <v>6000</v>
      </c>
      <c r="I54" s="263"/>
    </row>
    <row r="55" spans="1:9">
      <c r="A55" s="105" t="s">
        <v>100</v>
      </c>
      <c r="B55" s="94">
        <v>3000</v>
      </c>
      <c r="C55" s="94"/>
      <c r="D55" s="94">
        <v>1</v>
      </c>
      <c r="E55" s="95">
        <v>1000</v>
      </c>
      <c r="F55" s="162"/>
      <c r="G55" s="167"/>
      <c r="H55" s="243"/>
      <c r="I55" s="263"/>
    </row>
    <row r="56" spans="1:9">
      <c r="A56" s="217" t="s">
        <v>104</v>
      </c>
      <c r="B56" s="93">
        <v>3000</v>
      </c>
      <c r="C56" s="94">
        <v>2000</v>
      </c>
      <c r="D56" s="94"/>
      <c r="E56" s="95">
        <v>1000</v>
      </c>
      <c r="F56" s="162"/>
      <c r="G56" s="167"/>
      <c r="H56" s="243"/>
      <c r="I56" s="263"/>
    </row>
    <row r="57" spans="1:9">
      <c r="A57" s="107" t="s">
        <v>69</v>
      </c>
      <c r="B57" s="93">
        <v>3000</v>
      </c>
      <c r="C57" s="94">
        <v>2000</v>
      </c>
      <c r="D57" s="94"/>
      <c r="E57" s="95">
        <v>1000</v>
      </c>
      <c r="F57" s="162"/>
      <c r="G57" s="164"/>
      <c r="H57" s="242"/>
      <c r="I57" s="263"/>
    </row>
    <row r="58" spans="1:9">
      <c r="A58" s="144" t="s">
        <v>125</v>
      </c>
      <c r="B58" s="94">
        <v>3000</v>
      </c>
      <c r="C58" s="94"/>
      <c r="D58" s="94">
        <v>1</v>
      </c>
      <c r="E58" s="95">
        <v>1000</v>
      </c>
      <c r="F58" s="95"/>
      <c r="G58" s="164"/>
      <c r="H58" s="242"/>
      <c r="I58" s="263"/>
    </row>
    <row r="59" spans="1:9">
      <c r="A59" s="216" t="s">
        <v>62</v>
      </c>
      <c r="B59" s="93">
        <v>3000</v>
      </c>
      <c r="C59" s="94"/>
      <c r="D59" s="94">
        <v>1</v>
      </c>
      <c r="E59" s="95">
        <v>1000</v>
      </c>
      <c r="F59" s="95"/>
      <c r="G59" s="164"/>
      <c r="H59" s="242"/>
      <c r="I59" s="279"/>
    </row>
    <row r="60" spans="1:9">
      <c r="A60" s="144" t="s">
        <v>63</v>
      </c>
      <c r="B60" s="94">
        <v>3000</v>
      </c>
      <c r="C60" s="94">
        <v>2000</v>
      </c>
      <c r="D60" s="94" t="s">
        <v>20</v>
      </c>
      <c r="E60" s="95">
        <v>1000</v>
      </c>
      <c r="F60" s="95"/>
      <c r="G60" s="164"/>
      <c r="H60" s="242"/>
      <c r="I60" s="279"/>
    </row>
    <row r="61" spans="1:9">
      <c r="A61" s="98"/>
      <c r="B61" s="111"/>
      <c r="C61" s="111"/>
      <c r="D61" s="114"/>
      <c r="E61" s="115"/>
      <c r="F61" s="115"/>
      <c r="G61" s="120"/>
      <c r="H61" s="99"/>
      <c r="I61" s="613"/>
    </row>
    <row r="62" spans="1:9" ht="16.5" thickBot="1">
      <c r="A62" s="65" t="s">
        <v>20</v>
      </c>
      <c r="B62" s="112"/>
      <c r="C62" s="113"/>
      <c r="D62" s="113"/>
      <c r="E62" s="116"/>
      <c r="F62" s="116"/>
      <c r="G62" s="121"/>
      <c r="H62" s="101"/>
      <c r="I62" s="587"/>
    </row>
    <row r="63" spans="1:9" ht="16.5" thickBot="1">
      <c r="A63" s="65" t="s">
        <v>20</v>
      </c>
      <c r="B63" s="84">
        <f t="shared" ref="B63:H63" si="0">SUM(B5:B60)</f>
        <v>156000</v>
      </c>
      <c r="C63" s="84">
        <f t="shared" si="0"/>
        <v>60000</v>
      </c>
      <c r="D63" s="84">
        <f t="shared" si="0"/>
        <v>24</v>
      </c>
      <c r="E63" s="85">
        <f t="shared" si="0"/>
        <v>40000</v>
      </c>
      <c r="F63" s="85">
        <f t="shared" si="0"/>
        <v>5000</v>
      </c>
      <c r="G63" s="85">
        <f t="shared" si="0"/>
        <v>8000</v>
      </c>
      <c r="H63" s="85">
        <f t="shared" si="0"/>
        <v>54000</v>
      </c>
      <c r="I63" s="246"/>
    </row>
    <row r="64" spans="1:9" ht="16.5" thickBot="1">
      <c r="A64" s="102" t="s">
        <v>12</v>
      </c>
      <c r="B64" s="563">
        <f>SUM(B63:C63)</f>
        <v>216000</v>
      </c>
      <c r="C64" s="564"/>
      <c r="D64" s="84"/>
      <c r="E64" s="565">
        <f>SUM(E63:F63:G63:G63:H63:H63)</f>
        <v>107000</v>
      </c>
      <c r="F64" s="566"/>
      <c r="G64" s="566"/>
      <c r="H64" s="605"/>
      <c r="I64" s="247"/>
    </row>
    <row r="65" spans="1:9" ht="19.5" thickBot="1">
      <c r="A65" s="81" t="s">
        <v>20</v>
      </c>
      <c r="B65" s="568" t="s">
        <v>20</v>
      </c>
      <c r="C65" s="569"/>
      <c r="D65" s="82" t="s">
        <v>20</v>
      </c>
      <c r="E65" s="570" t="s">
        <v>458</v>
      </c>
      <c r="F65" s="571"/>
      <c r="G65" s="572"/>
      <c r="H65" s="572"/>
      <c r="I65" s="246"/>
    </row>
    <row r="66" spans="1:9">
      <c r="B66" s="7"/>
    </row>
    <row r="67" spans="1:9">
      <c r="A67" s="556" t="s">
        <v>20</v>
      </c>
      <c r="B67" s="556"/>
      <c r="C67" s="556"/>
      <c r="D67" s="556"/>
      <c r="E67" s="556"/>
      <c r="F67" s="556"/>
      <c r="G67" s="556"/>
      <c r="H67" s="556"/>
    </row>
  </sheetData>
  <mergeCells count="10">
    <mergeCell ref="B65:C65"/>
    <mergeCell ref="E65:H65"/>
    <mergeCell ref="A67:H67"/>
    <mergeCell ref="A1:I1"/>
    <mergeCell ref="E2:F2"/>
    <mergeCell ref="G2:H2"/>
    <mergeCell ref="I2:I4"/>
    <mergeCell ref="I61:I62"/>
    <mergeCell ref="B64:C64"/>
    <mergeCell ref="E64:H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2A6E3-CCC4-4464-8D3D-EBAF06A4D201}">
  <dimension ref="A1:K78"/>
  <sheetViews>
    <sheetView workbookViewId="0">
      <selection activeCell="B67" sqref="B67"/>
    </sheetView>
  </sheetViews>
  <sheetFormatPr baseColWidth="10" defaultRowHeight="15.75"/>
  <cols>
    <col min="1" max="1" width="19.125" customWidth="1"/>
    <col min="2" max="2" width="6.5" customWidth="1"/>
    <col min="3" max="3" width="5.625" customWidth="1"/>
    <col min="4" max="4" width="3" customWidth="1"/>
    <col min="5" max="5" width="6.75" customWidth="1"/>
    <col min="6" max="6" width="6.125" customWidth="1"/>
    <col min="7" max="7" width="6" customWidth="1"/>
    <col min="8" max="8" width="6.75" customWidth="1"/>
    <col min="9" max="10" width="6.875" customWidth="1"/>
    <col min="11" max="11" width="6.625" customWidth="1"/>
  </cols>
  <sheetData>
    <row r="1" spans="1:11" ht="34.5" thickBot="1">
      <c r="A1" s="626" t="s">
        <v>521</v>
      </c>
      <c r="B1" s="558"/>
      <c r="C1" s="558"/>
      <c r="D1" s="558"/>
      <c r="E1" s="558"/>
      <c r="F1" s="558"/>
      <c r="G1" s="558"/>
      <c r="H1" s="558"/>
      <c r="I1" s="558"/>
      <c r="J1" s="558"/>
      <c r="K1" s="559"/>
    </row>
    <row r="2" spans="1:11" ht="16.5" thickBot="1">
      <c r="A2" s="87" t="s">
        <v>248</v>
      </c>
      <c r="B2" s="7"/>
      <c r="C2" s="1"/>
      <c r="D2" s="1"/>
      <c r="E2" s="560" t="s">
        <v>172</v>
      </c>
      <c r="F2" s="561"/>
      <c r="G2" s="561"/>
      <c r="H2" s="548" t="s">
        <v>173</v>
      </c>
      <c r="I2" s="549"/>
      <c r="J2" s="562"/>
      <c r="K2" s="627" t="s">
        <v>522</v>
      </c>
    </row>
    <row r="3" spans="1:11" ht="16.5" thickBot="1">
      <c r="A3" s="8"/>
      <c r="B3" s="88">
        <v>3000</v>
      </c>
      <c r="C3" s="5">
        <v>4000</v>
      </c>
      <c r="D3" s="1"/>
      <c r="E3" s="127">
        <v>1000</v>
      </c>
      <c r="F3" s="128">
        <v>6000</v>
      </c>
      <c r="G3" s="129">
        <v>1000</v>
      </c>
      <c r="H3" s="127">
        <v>2000</v>
      </c>
      <c r="I3" s="130">
        <v>7000</v>
      </c>
      <c r="J3" s="131">
        <v>3000</v>
      </c>
      <c r="K3" s="628"/>
    </row>
    <row r="4" spans="1:11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3" t="s">
        <v>11</v>
      </c>
      <c r="F4" s="133" t="s">
        <v>10</v>
      </c>
      <c r="G4" s="174" t="s">
        <v>6</v>
      </c>
      <c r="H4" s="175" t="s">
        <v>174</v>
      </c>
      <c r="I4" s="133" t="s">
        <v>15</v>
      </c>
      <c r="J4" s="133" t="s">
        <v>7</v>
      </c>
      <c r="K4" s="628"/>
    </row>
    <row r="5" spans="1:11">
      <c r="A5" s="252" t="s">
        <v>529</v>
      </c>
      <c r="B5" s="293" t="s">
        <v>20</v>
      </c>
      <c r="C5" s="293" t="s">
        <v>20</v>
      </c>
      <c r="D5" s="139">
        <v>1</v>
      </c>
      <c r="E5" s="189" t="s">
        <v>20</v>
      </c>
      <c r="F5" s="140"/>
      <c r="G5" s="141"/>
      <c r="H5" s="142"/>
      <c r="I5" s="142"/>
      <c r="J5" s="291">
        <v>3000</v>
      </c>
      <c r="K5" s="91"/>
    </row>
    <row r="6" spans="1:11">
      <c r="A6" s="252" t="s">
        <v>22</v>
      </c>
      <c r="B6" s="293">
        <v>3000</v>
      </c>
      <c r="C6" s="293">
        <v>2000</v>
      </c>
      <c r="D6" s="139"/>
      <c r="E6" s="189">
        <v>1000</v>
      </c>
      <c r="F6" s="140"/>
      <c r="G6" s="141"/>
      <c r="H6" s="142"/>
      <c r="I6" s="160"/>
      <c r="J6" s="161"/>
      <c r="K6" s="91"/>
    </row>
    <row r="7" spans="1:11">
      <c r="A7" s="219" t="s">
        <v>23</v>
      </c>
      <c r="B7" s="294">
        <v>3000</v>
      </c>
      <c r="C7" s="294"/>
      <c r="D7" s="110">
        <v>1</v>
      </c>
      <c r="E7" s="187"/>
      <c r="F7" s="95"/>
      <c r="G7" s="183" t="s">
        <v>20</v>
      </c>
      <c r="H7" s="188"/>
      <c r="I7" s="188"/>
      <c r="J7" s="289">
        <v>3000</v>
      </c>
      <c r="K7" s="163"/>
    </row>
    <row r="8" spans="1:11">
      <c r="A8" s="219" t="s">
        <v>98</v>
      </c>
      <c r="B8" s="294">
        <v>3000</v>
      </c>
      <c r="C8" s="294"/>
      <c r="D8" s="110">
        <v>1</v>
      </c>
      <c r="E8" s="187">
        <v>1000</v>
      </c>
      <c r="F8" s="95"/>
      <c r="G8" s="183"/>
      <c r="H8" s="188"/>
      <c r="I8" s="188"/>
      <c r="J8" s="289"/>
      <c r="K8" s="163"/>
    </row>
    <row r="9" spans="1:11">
      <c r="A9" s="219" t="s">
        <v>524</v>
      </c>
      <c r="B9" s="294">
        <v>3000</v>
      </c>
      <c r="C9" s="294">
        <v>2000</v>
      </c>
      <c r="D9" s="110"/>
      <c r="E9" s="187">
        <v>1000</v>
      </c>
      <c r="F9" s="95"/>
      <c r="G9" s="183"/>
      <c r="H9" s="186"/>
      <c r="I9" s="186"/>
      <c r="J9" s="165"/>
      <c r="K9" s="163"/>
    </row>
    <row r="10" spans="1:11">
      <c r="A10" s="219" t="s">
        <v>525</v>
      </c>
      <c r="B10" s="294">
        <v>3000</v>
      </c>
      <c r="C10" s="294">
        <v>2000</v>
      </c>
      <c r="D10" s="110" t="s">
        <v>20</v>
      </c>
      <c r="E10" s="187" t="s">
        <v>20</v>
      </c>
      <c r="F10" s="95" t="s">
        <v>20</v>
      </c>
      <c r="G10" s="183"/>
      <c r="H10" s="186">
        <v>2000</v>
      </c>
      <c r="I10" s="186" t="s">
        <v>20</v>
      </c>
      <c r="J10" s="165"/>
      <c r="K10" s="163"/>
    </row>
    <row r="11" spans="1:11">
      <c r="A11" s="219" t="s">
        <v>111</v>
      </c>
      <c r="B11" s="294">
        <v>3000</v>
      </c>
      <c r="C11" s="294"/>
      <c r="D11" s="110">
        <v>1</v>
      </c>
      <c r="E11" s="187">
        <v>1000</v>
      </c>
      <c r="F11" s="95"/>
      <c r="G11" s="183"/>
      <c r="H11" s="186"/>
      <c r="I11" s="186"/>
      <c r="J11" s="165"/>
      <c r="K11" s="163"/>
    </row>
    <row r="12" spans="1:11">
      <c r="A12" s="219" t="s">
        <v>285</v>
      </c>
      <c r="B12" s="294">
        <v>3000</v>
      </c>
      <c r="C12" s="294"/>
      <c r="D12" s="110">
        <v>1</v>
      </c>
      <c r="E12" s="187">
        <v>1000</v>
      </c>
      <c r="F12" s="95"/>
      <c r="G12" s="183"/>
      <c r="H12" s="186"/>
      <c r="I12" s="186"/>
      <c r="J12" s="165"/>
      <c r="K12" s="163"/>
    </row>
    <row r="13" spans="1:11">
      <c r="A13" s="107" t="s">
        <v>26</v>
      </c>
      <c r="B13" s="295"/>
      <c r="C13" s="295"/>
      <c r="D13" s="94">
        <v>1</v>
      </c>
      <c r="E13" s="187">
        <v>1000</v>
      </c>
      <c r="F13" s="95"/>
      <c r="G13" s="183"/>
      <c r="H13" s="188"/>
      <c r="I13" s="188"/>
      <c r="J13" s="165"/>
      <c r="K13" s="163"/>
    </row>
    <row r="14" spans="1:11">
      <c r="A14" s="107" t="s">
        <v>212</v>
      </c>
      <c r="B14" s="295" t="s">
        <v>20</v>
      </c>
      <c r="C14" s="295"/>
      <c r="D14" s="94">
        <v>1</v>
      </c>
      <c r="E14" s="187"/>
      <c r="F14" s="95"/>
      <c r="G14" s="183">
        <v>1000</v>
      </c>
      <c r="H14" s="188"/>
      <c r="I14" s="188"/>
      <c r="J14" s="165"/>
      <c r="K14" s="163"/>
    </row>
    <row r="15" spans="1:11">
      <c r="A15" s="107" t="s">
        <v>184</v>
      </c>
      <c r="B15" s="295">
        <v>3000</v>
      </c>
      <c r="C15" s="295">
        <v>2000</v>
      </c>
      <c r="D15" s="94"/>
      <c r="E15" s="187"/>
      <c r="F15" s="95"/>
      <c r="G15" s="183"/>
      <c r="H15" s="186">
        <v>2000</v>
      </c>
      <c r="I15" s="186" t="s">
        <v>20</v>
      </c>
      <c r="J15" s="165"/>
      <c r="K15" s="163"/>
    </row>
    <row r="16" spans="1:11">
      <c r="A16" s="107" t="s">
        <v>369</v>
      </c>
      <c r="B16" s="295">
        <v>3000</v>
      </c>
      <c r="C16" s="295">
        <v>2000</v>
      </c>
      <c r="D16" s="94"/>
      <c r="E16" s="187" t="s">
        <v>20</v>
      </c>
      <c r="F16" s="95"/>
      <c r="G16" s="183"/>
      <c r="H16" s="186"/>
      <c r="I16" s="186">
        <v>7000</v>
      </c>
      <c r="J16" s="97"/>
      <c r="K16" s="163"/>
    </row>
    <row r="17" spans="1:11">
      <c r="A17" s="107" t="s">
        <v>99</v>
      </c>
      <c r="B17" s="295">
        <v>3000</v>
      </c>
      <c r="C17" s="295"/>
      <c r="D17" s="94">
        <v>1</v>
      </c>
      <c r="E17" s="187"/>
      <c r="F17" s="95"/>
      <c r="G17" s="183"/>
      <c r="H17" s="186">
        <v>2000</v>
      </c>
      <c r="I17" s="186"/>
      <c r="J17" s="165"/>
      <c r="K17" s="163"/>
    </row>
    <row r="18" spans="1:11">
      <c r="A18" s="107" t="s">
        <v>74</v>
      </c>
      <c r="B18" s="295">
        <v>3000</v>
      </c>
      <c r="C18" s="295">
        <v>2000</v>
      </c>
      <c r="D18" s="94"/>
      <c r="E18" s="187">
        <v>1000</v>
      </c>
      <c r="F18" s="162"/>
      <c r="G18" s="182"/>
      <c r="H18" s="188"/>
      <c r="I18" s="188"/>
      <c r="J18" s="165"/>
      <c r="K18" s="163"/>
    </row>
    <row r="19" spans="1:11">
      <c r="A19" s="107" t="s">
        <v>133</v>
      </c>
      <c r="B19" s="295">
        <v>3000</v>
      </c>
      <c r="C19" s="295">
        <v>2000</v>
      </c>
      <c r="D19" s="94"/>
      <c r="E19" s="187">
        <v>1000</v>
      </c>
      <c r="F19" s="95"/>
      <c r="G19" s="183"/>
      <c r="H19" s="186"/>
      <c r="I19" s="186"/>
      <c r="J19" s="165"/>
      <c r="K19" s="163"/>
    </row>
    <row r="20" spans="1:11">
      <c r="A20" s="107" t="s">
        <v>533</v>
      </c>
      <c r="B20" s="295">
        <v>3000</v>
      </c>
      <c r="C20" s="295">
        <v>2000</v>
      </c>
      <c r="D20" s="94"/>
      <c r="E20" s="187">
        <v>1000</v>
      </c>
      <c r="F20" s="95"/>
      <c r="G20" s="183"/>
      <c r="H20" s="186"/>
      <c r="I20" s="186"/>
      <c r="J20" s="165"/>
      <c r="K20" s="163"/>
    </row>
    <row r="21" spans="1:11">
      <c r="A21" s="107" t="s">
        <v>28</v>
      </c>
      <c r="B21" s="295">
        <v>3000</v>
      </c>
      <c r="C21" s="295">
        <v>2000</v>
      </c>
      <c r="D21" s="94"/>
      <c r="E21" s="187">
        <v>1000</v>
      </c>
      <c r="F21" s="162"/>
      <c r="G21" s="182"/>
      <c r="H21" s="188"/>
      <c r="I21" s="188"/>
      <c r="J21" s="165"/>
      <c r="K21" s="163"/>
    </row>
    <row r="22" spans="1:11">
      <c r="A22" s="107" t="s">
        <v>116</v>
      </c>
      <c r="B22" s="295">
        <v>3000</v>
      </c>
      <c r="C22" s="295">
        <v>2000</v>
      </c>
      <c r="D22" s="94"/>
      <c r="E22" s="187">
        <v>1000</v>
      </c>
      <c r="F22" s="162"/>
      <c r="G22" s="182"/>
      <c r="H22" s="188"/>
      <c r="I22" s="188"/>
      <c r="J22" s="165"/>
      <c r="K22" s="163"/>
    </row>
    <row r="23" spans="1:11">
      <c r="A23" s="107" t="s">
        <v>526</v>
      </c>
      <c r="B23" s="295">
        <v>3000</v>
      </c>
      <c r="C23" s="295">
        <v>2000</v>
      </c>
      <c r="D23" s="94"/>
      <c r="E23" s="187"/>
      <c r="F23" s="95"/>
      <c r="G23" s="183"/>
      <c r="H23" s="186">
        <v>2000</v>
      </c>
      <c r="I23" s="186" t="s">
        <v>20</v>
      </c>
      <c r="J23" s="97"/>
      <c r="K23" s="163"/>
    </row>
    <row r="24" spans="1:11">
      <c r="A24" s="107" t="s">
        <v>65</v>
      </c>
      <c r="B24" s="295">
        <v>3000</v>
      </c>
      <c r="C24" s="295">
        <v>2000</v>
      </c>
      <c r="D24" s="94" t="s">
        <v>20</v>
      </c>
      <c r="E24" s="187">
        <v>1000</v>
      </c>
      <c r="F24" s="162"/>
      <c r="G24" s="182"/>
      <c r="H24" s="188"/>
      <c r="I24" s="188"/>
      <c r="J24" s="165"/>
      <c r="K24" s="163"/>
    </row>
    <row r="25" spans="1:11">
      <c r="A25" s="107" t="s">
        <v>191</v>
      </c>
      <c r="B25" s="295">
        <v>3000</v>
      </c>
      <c r="C25" s="295"/>
      <c r="D25" s="94">
        <v>1</v>
      </c>
      <c r="E25" s="187" t="s">
        <v>20</v>
      </c>
      <c r="F25" s="187">
        <v>6000</v>
      </c>
      <c r="G25" s="182"/>
      <c r="H25" s="188"/>
      <c r="I25" s="188"/>
      <c r="J25" s="165"/>
      <c r="K25" s="163"/>
    </row>
    <row r="26" spans="1:11">
      <c r="A26" s="107" t="s">
        <v>186</v>
      </c>
      <c r="B26" s="295">
        <v>3000</v>
      </c>
      <c r="C26" s="295">
        <v>2000</v>
      </c>
      <c r="D26" s="94"/>
      <c r="E26" s="187"/>
      <c r="F26" s="162"/>
      <c r="G26" s="182"/>
      <c r="H26" s="186">
        <v>2000</v>
      </c>
      <c r="I26" s="186" t="s">
        <v>20</v>
      </c>
      <c r="J26" s="165"/>
      <c r="K26" s="163"/>
    </row>
    <row r="27" spans="1:11">
      <c r="A27" s="107" t="s">
        <v>71</v>
      </c>
      <c r="B27" s="295">
        <v>3000</v>
      </c>
      <c r="C27" s="295"/>
      <c r="D27" s="94">
        <v>1</v>
      </c>
      <c r="E27" s="187">
        <v>1000</v>
      </c>
      <c r="F27" s="162"/>
      <c r="G27" s="182"/>
      <c r="H27" s="188"/>
      <c r="I27" s="186"/>
      <c r="J27" s="165"/>
      <c r="K27" s="163"/>
    </row>
    <row r="28" spans="1:11">
      <c r="A28" s="107" t="s">
        <v>354</v>
      </c>
      <c r="B28" s="295">
        <v>3000</v>
      </c>
      <c r="C28" s="295">
        <v>2000</v>
      </c>
      <c r="D28" s="94" t="s">
        <v>20</v>
      </c>
      <c r="E28" s="187">
        <v>1000</v>
      </c>
      <c r="F28" s="162"/>
      <c r="G28" s="182"/>
      <c r="H28" s="188" t="s">
        <v>20</v>
      </c>
      <c r="I28" s="188"/>
      <c r="J28" s="165"/>
      <c r="K28" s="163"/>
    </row>
    <row r="29" spans="1:11">
      <c r="A29" s="107" t="s">
        <v>208</v>
      </c>
      <c r="B29" s="295"/>
      <c r="C29" s="295"/>
      <c r="D29" s="94">
        <v>1</v>
      </c>
      <c r="E29" s="187"/>
      <c r="F29" s="162"/>
      <c r="G29" s="182"/>
      <c r="H29" s="188"/>
      <c r="I29" s="188"/>
      <c r="J29" s="289">
        <v>3000</v>
      </c>
      <c r="K29" s="163"/>
    </row>
    <row r="30" spans="1:11">
      <c r="A30" s="217" t="s">
        <v>102</v>
      </c>
      <c r="B30" s="295">
        <v>3000</v>
      </c>
      <c r="C30" s="295">
        <v>2000</v>
      </c>
      <c r="D30" s="94" t="s">
        <v>20</v>
      </c>
      <c r="E30" s="187">
        <v>1000</v>
      </c>
      <c r="F30" s="95"/>
      <c r="G30" s="183"/>
      <c r="H30" s="186"/>
      <c r="I30" s="188"/>
      <c r="J30" s="165"/>
      <c r="K30" s="163"/>
    </row>
    <row r="31" spans="1:11">
      <c r="A31" s="217" t="s">
        <v>288</v>
      </c>
      <c r="B31" s="295" t="s">
        <v>20</v>
      </c>
      <c r="C31" s="295">
        <v>2000</v>
      </c>
      <c r="D31" s="94"/>
      <c r="E31" s="187"/>
      <c r="F31" s="95"/>
      <c r="G31" s="183"/>
      <c r="H31" s="186"/>
      <c r="I31" s="186">
        <v>7000</v>
      </c>
      <c r="J31" s="165"/>
      <c r="K31" s="163"/>
    </row>
    <row r="32" spans="1:11">
      <c r="A32" s="107" t="s">
        <v>216</v>
      </c>
      <c r="B32" s="295">
        <v>3000</v>
      </c>
      <c r="C32" s="295" t="s">
        <v>20</v>
      </c>
      <c r="D32" s="94">
        <v>1</v>
      </c>
      <c r="E32" s="187">
        <v>1000</v>
      </c>
      <c r="F32" s="162"/>
      <c r="G32" s="182"/>
      <c r="H32" s="188"/>
      <c r="I32" s="188"/>
      <c r="J32" s="165"/>
      <c r="K32" s="163"/>
    </row>
    <row r="33" spans="1:11">
      <c r="A33" s="107" t="s">
        <v>528</v>
      </c>
      <c r="B33" s="295">
        <v>3000</v>
      </c>
      <c r="C33" s="295"/>
      <c r="D33" s="94">
        <v>1</v>
      </c>
      <c r="E33" s="187"/>
      <c r="F33" s="162"/>
      <c r="G33" s="182"/>
      <c r="H33" s="188"/>
      <c r="I33" s="186">
        <v>7000</v>
      </c>
      <c r="J33" s="165"/>
      <c r="K33" s="163"/>
    </row>
    <row r="34" spans="1:11">
      <c r="A34" s="107" t="s">
        <v>156</v>
      </c>
      <c r="B34" s="295">
        <v>3000</v>
      </c>
      <c r="C34" s="295">
        <v>2000</v>
      </c>
      <c r="D34" s="94" t="s">
        <v>20</v>
      </c>
      <c r="E34" s="187">
        <v>1000</v>
      </c>
      <c r="F34" s="95"/>
      <c r="G34" s="183" t="s">
        <v>20</v>
      </c>
      <c r="H34" s="188"/>
      <c r="I34" s="188"/>
      <c r="J34" s="165"/>
      <c r="K34" s="163"/>
    </row>
    <row r="35" spans="1:11">
      <c r="A35" s="107" t="s">
        <v>531</v>
      </c>
      <c r="B35" s="295">
        <v>0</v>
      </c>
      <c r="C35" s="295">
        <v>0</v>
      </c>
      <c r="D35" s="94">
        <v>1</v>
      </c>
      <c r="E35" s="187"/>
      <c r="F35" s="95"/>
      <c r="G35" s="183"/>
      <c r="H35" s="188"/>
      <c r="I35" s="188"/>
      <c r="J35" s="165"/>
      <c r="K35" s="163"/>
    </row>
    <row r="36" spans="1:11">
      <c r="A36" s="107" t="s">
        <v>137</v>
      </c>
      <c r="B36" s="295">
        <v>3000</v>
      </c>
      <c r="C36" s="295"/>
      <c r="D36" s="94">
        <v>1</v>
      </c>
      <c r="E36" s="187"/>
      <c r="F36" s="95"/>
      <c r="G36" s="183">
        <v>1000</v>
      </c>
      <c r="H36" s="188"/>
      <c r="I36" s="188"/>
      <c r="J36" s="289" t="s">
        <v>20</v>
      </c>
      <c r="K36" s="163"/>
    </row>
    <row r="37" spans="1:11">
      <c r="A37" s="107" t="s">
        <v>33</v>
      </c>
      <c r="B37" s="295">
        <v>3000</v>
      </c>
      <c r="C37" s="295">
        <v>2000</v>
      </c>
      <c r="D37" s="94"/>
      <c r="E37" s="187">
        <v>1000</v>
      </c>
      <c r="F37" s="95"/>
      <c r="G37" s="183"/>
      <c r="H37" s="188"/>
      <c r="I37" s="188"/>
      <c r="J37" s="165"/>
      <c r="K37" s="163"/>
    </row>
    <row r="38" spans="1:11">
      <c r="A38" s="107" t="s">
        <v>94</v>
      </c>
      <c r="B38" s="295">
        <v>3000</v>
      </c>
      <c r="C38" s="295"/>
      <c r="D38" s="94">
        <v>1</v>
      </c>
      <c r="E38" s="187"/>
      <c r="F38" s="95"/>
      <c r="G38" s="183"/>
      <c r="H38" s="188"/>
      <c r="I38" s="186" t="s">
        <v>20</v>
      </c>
      <c r="J38" s="289">
        <v>3000</v>
      </c>
      <c r="K38" s="163"/>
    </row>
    <row r="39" spans="1:11">
      <c r="A39" s="107" t="s">
        <v>196</v>
      </c>
      <c r="B39" s="295">
        <v>3000</v>
      </c>
      <c r="C39" s="295">
        <v>2000</v>
      </c>
      <c r="D39" s="94"/>
      <c r="E39" s="187"/>
      <c r="F39" s="95"/>
      <c r="G39" s="183"/>
      <c r="H39" s="188"/>
      <c r="I39" s="186">
        <v>7000</v>
      </c>
      <c r="J39" s="165"/>
      <c r="K39" s="163"/>
    </row>
    <row r="40" spans="1:11">
      <c r="A40" s="107" t="s">
        <v>469</v>
      </c>
      <c r="B40" s="295"/>
      <c r="C40" s="295"/>
      <c r="D40" s="94">
        <v>1</v>
      </c>
      <c r="E40" s="187"/>
      <c r="F40" s="95"/>
      <c r="G40" s="91"/>
      <c r="H40" s="96"/>
      <c r="I40" s="186">
        <v>7000</v>
      </c>
      <c r="J40" s="165"/>
      <c r="K40" s="163"/>
    </row>
    <row r="41" spans="1:11">
      <c r="A41" s="107" t="s">
        <v>183</v>
      </c>
      <c r="B41" s="295" t="s">
        <v>20</v>
      </c>
      <c r="C41" s="295" t="s">
        <v>20</v>
      </c>
      <c r="D41" s="94">
        <v>1</v>
      </c>
      <c r="E41" s="187" t="s">
        <v>20</v>
      </c>
      <c r="F41" s="187" t="s">
        <v>20</v>
      </c>
      <c r="G41" s="183">
        <v>1000</v>
      </c>
      <c r="H41" s="164"/>
      <c r="I41" s="164" t="s">
        <v>20</v>
      </c>
      <c r="J41" s="165"/>
      <c r="K41" s="163"/>
    </row>
    <row r="42" spans="1:11">
      <c r="A42" s="107" t="s">
        <v>42</v>
      </c>
      <c r="B42" s="295">
        <v>3000</v>
      </c>
      <c r="C42" s="295">
        <v>2000</v>
      </c>
      <c r="D42" s="94"/>
      <c r="E42" s="187">
        <v>1000</v>
      </c>
      <c r="F42" s="95"/>
      <c r="G42" s="91"/>
      <c r="H42" s="96"/>
      <c r="I42" s="96"/>
      <c r="J42" s="97"/>
      <c r="K42" s="163"/>
    </row>
    <row r="43" spans="1:11">
      <c r="A43" s="107" t="s">
        <v>170</v>
      </c>
      <c r="B43" s="295"/>
      <c r="C43" s="295"/>
      <c r="D43" s="94">
        <v>1</v>
      </c>
      <c r="E43" s="187">
        <v>1000</v>
      </c>
      <c r="F43" s="187" t="s">
        <v>20</v>
      </c>
      <c r="G43" s="91"/>
      <c r="H43" s="96"/>
      <c r="I43" s="96"/>
      <c r="J43" s="97"/>
      <c r="K43" s="163"/>
    </row>
    <row r="44" spans="1:11">
      <c r="A44" s="107" t="s">
        <v>1</v>
      </c>
      <c r="B44" s="295">
        <v>3000</v>
      </c>
      <c r="C44" s="295" t="s">
        <v>20</v>
      </c>
      <c r="D44" s="94">
        <v>1</v>
      </c>
      <c r="E44" s="187">
        <v>1000</v>
      </c>
      <c r="F44" s="162"/>
      <c r="G44" s="163"/>
      <c r="H44" s="164"/>
      <c r="I44" s="164"/>
      <c r="J44" s="165"/>
      <c r="K44" s="163"/>
    </row>
    <row r="45" spans="1:11">
      <c r="A45" s="107" t="s">
        <v>519</v>
      </c>
      <c r="B45" s="295">
        <v>3000</v>
      </c>
      <c r="C45" s="295"/>
      <c r="D45" s="94">
        <v>1</v>
      </c>
      <c r="E45" s="187">
        <v>1000</v>
      </c>
      <c r="F45" s="162"/>
      <c r="G45" s="163"/>
      <c r="H45" s="164"/>
      <c r="I45" s="164"/>
      <c r="J45" s="165"/>
      <c r="K45" s="163"/>
    </row>
    <row r="46" spans="1:11">
      <c r="A46" s="107" t="s">
        <v>515</v>
      </c>
      <c r="B46" s="295">
        <v>3000</v>
      </c>
      <c r="C46" s="295"/>
      <c r="D46" s="94">
        <v>1</v>
      </c>
      <c r="E46" s="187">
        <v>1000</v>
      </c>
      <c r="F46" s="162"/>
      <c r="G46" s="163"/>
      <c r="H46" s="164"/>
      <c r="I46" s="164"/>
      <c r="J46" s="165"/>
      <c r="K46" s="163"/>
    </row>
    <row r="47" spans="1:11">
      <c r="A47" s="107" t="s">
        <v>530</v>
      </c>
      <c r="B47" s="295">
        <v>3000</v>
      </c>
      <c r="C47" s="295">
        <v>2000</v>
      </c>
      <c r="D47" s="94"/>
      <c r="E47" s="187">
        <v>1000</v>
      </c>
      <c r="F47" s="162"/>
      <c r="G47" s="163"/>
      <c r="H47" s="164"/>
      <c r="I47" s="164"/>
      <c r="J47" s="165"/>
      <c r="K47" s="163"/>
    </row>
    <row r="48" spans="1:11">
      <c r="A48" s="107" t="s">
        <v>434</v>
      </c>
      <c r="B48" s="295">
        <v>3000</v>
      </c>
      <c r="C48" s="295">
        <v>2000</v>
      </c>
      <c r="D48" s="94"/>
      <c r="E48" s="187"/>
      <c r="F48" s="162"/>
      <c r="G48" s="163"/>
      <c r="H48" s="164"/>
      <c r="I48" s="186">
        <v>7000</v>
      </c>
      <c r="J48" s="165"/>
      <c r="K48" s="163"/>
    </row>
    <row r="49" spans="1:11">
      <c r="A49" s="107" t="s">
        <v>103</v>
      </c>
      <c r="B49" s="295" t="s">
        <v>20</v>
      </c>
      <c r="C49" s="295">
        <v>2000</v>
      </c>
      <c r="D49" s="94"/>
      <c r="E49" s="187">
        <v>1000</v>
      </c>
      <c r="F49" s="162"/>
      <c r="G49" s="163"/>
      <c r="H49" s="164"/>
      <c r="I49" s="164"/>
      <c r="J49" s="165"/>
      <c r="K49" s="163"/>
    </row>
    <row r="50" spans="1:11">
      <c r="A50" s="107" t="s">
        <v>115</v>
      </c>
      <c r="B50" s="295" t="s">
        <v>20</v>
      </c>
      <c r="C50" s="295">
        <v>2000</v>
      </c>
      <c r="D50" s="94" t="s">
        <v>20</v>
      </c>
      <c r="E50" s="187">
        <v>1000</v>
      </c>
      <c r="F50" s="162"/>
      <c r="G50" s="163"/>
      <c r="H50" s="164"/>
      <c r="I50" s="164"/>
      <c r="J50" s="165"/>
      <c r="K50" s="163"/>
    </row>
    <row r="51" spans="1:11">
      <c r="A51" s="217" t="s">
        <v>50</v>
      </c>
      <c r="B51" s="295">
        <v>3000</v>
      </c>
      <c r="C51" s="295"/>
      <c r="D51" s="94">
        <v>1</v>
      </c>
      <c r="E51" s="187">
        <v>1000</v>
      </c>
      <c r="F51" s="162"/>
      <c r="G51" s="182"/>
      <c r="H51" s="164"/>
      <c r="I51" s="164"/>
      <c r="J51" s="165"/>
      <c r="K51" s="163"/>
    </row>
    <row r="52" spans="1:11">
      <c r="A52" s="217" t="s">
        <v>52</v>
      </c>
      <c r="B52" s="295">
        <v>3000</v>
      </c>
      <c r="C52" s="295"/>
      <c r="D52" s="94">
        <v>1</v>
      </c>
      <c r="E52" s="187"/>
      <c r="F52" s="95"/>
      <c r="G52" s="183">
        <v>1000</v>
      </c>
      <c r="H52" s="164"/>
      <c r="I52" s="164"/>
      <c r="J52" s="165"/>
      <c r="K52" s="163"/>
    </row>
    <row r="53" spans="1:11">
      <c r="A53" s="217" t="s">
        <v>53</v>
      </c>
      <c r="B53" s="295">
        <v>3000</v>
      </c>
      <c r="C53" s="295"/>
      <c r="D53" s="94">
        <v>1</v>
      </c>
      <c r="E53" s="187"/>
      <c r="F53" s="95"/>
      <c r="G53" s="183">
        <v>1000</v>
      </c>
      <c r="H53" s="164"/>
      <c r="I53" s="164"/>
      <c r="J53" s="165"/>
      <c r="K53" s="163"/>
    </row>
    <row r="54" spans="1:11">
      <c r="A54" s="217" t="s">
        <v>138</v>
      </c>
      <c r="B54" s="295">
        <v>3000</v>
      </c>
      <c r="C54" s="295">
        <v>2000</v>
      </c>
      <c r="D54" s="94" t="s">
        <v>20</v>
      </c>
      <c r="E54" s="187">
        <v>1000</v>
      </c>
      <c r="F54" s="95"/>
      <c r="G54" s="183"/>
      <c r="H54" s="164"/>
      <c r="I54" s="164"/>
      <c r="J54" s="165"/>
      <c r="K54" s="163"/>
    </row>
    <row r="55" spans="1:11">
      <c r="A55" s="217" t="s">
        <v>72</v>
      </c>
      <c r="B55" s="295">
        <v>3000</v>
      </c>
      <c r="C55" s="295"/>
      <c r="D55" s="92">
        <v>1</v>
      </c>
      <c r="E55" s="187">
        <v>1000</v>
      </c>
      <c r="F55" s="162"/>
      <c r="G55" s="182"/>
      <c r="H55" s="164"/>
      <c r="I55" s="164"/>
      <c r="J55" s="165"/>
      <c r="K55" s="163"/>
    </row>
    <row r="56" spans="1:11">
      <c r="A56" s="217" t="s">
        <v>140</v>
      </c>
      <c r="B56" s="295">
        <v>3000</v>
      </c>
      <c r="C56" s="295">
        <v>2000</v>
      </c>
      <c r="D56" s="92"/>
      <c r="E56" s="187">
        <v>1000</v>
      </c>
      <c r="F56" s="162"/>
      <c r="G56" s="182"/>
      <c r="H56" s="164"/>
      <c r="I56" s="164"/>
      <c r="J56" s="165"/>
      <c r="K56" s="163"/>
    </row>
    <row r="57" spans="1:11">
      <c r="A57" s="217" t="s">
        <v>227</v>
      </c>
      <c r="B57" s="295">
        <v>3000</v>
      </c>
      <c r="C57" s="295"/>
      <c r="D57" s="92">
        <v>1</v>
      </c>
      <c r="E57" s="187">
        <v>1000</v>
      </c>
      <c r="F57" s="162"/>
      <c r="G57" s="182"/>
      <c r="H57" s="164"/>
      <c r="I57" s="164"/>
      <c r="J57" s="165"/>
      <c r="K57" s="163"/>
    </row>
    <row r="58" spans="1:11">
      <c r="A58" s="217" t="s">
        <v>292</v>
      </c>
      <c r="B58" s="295" t="s">
        <v>20</v>
      </c>
      <c r="C58" s="295" t="s">
        <v>20</v>
      </c>
      <c r="D58" s="92">
        <v>1</v>
      </c>
      <c r="E58" s="187">
        <v>1000</v>
      </c>
      <c r="F58" s="162"/>
      <c r="G58" s="182"/>
      <c r="H58" s="164"/>
      <c r="I58" s="164"/>
      <c r="J58" s="165"/>
      <c r="K58" s="163"/>
    </row>
    <row r="59" spans="1:11">
      <c r="A59" s="217" t="s">
        <v>189</v>
      </c>
      <c r="B59" s="295">
        <v>3000</v>
      </c>
      <c r="C59" s="295">
        <v>2000</v>
      </c>
      <c r="D59" s="92"/>
      <c r="E59" s="187"/>
      <c r="F59" s="162"/>
      <c r="G59" s="182"/>
      <c r="H59" s="164"/>
      <c r="I59" s="186">
        <v>7000</v>
      </c>
      <c r="J59" s="165"/>
      <c r="K59" s="163"/>
    </row>
    <row r="60" spans="1:11">
      <c r="A60" s="217" t="s">
        <v>249</v>
      </c>
      <c r="B60" s="295">
        <v>3000</v>
      </c>
      <c r="C60" s="295">
        <v>2000</v>
      </c>
      <c r="D60" s="94" t="s">
        <v>20</v>
      </c>
      <c r="E60" s="187">
        <v>1000</v>
      </c>
      <c r="F60" s="95"/>
      <c r="G60" s="182"/>
      <c r="H60" s="164"/>
      <c r="I60" s="164"/>
      <c r="J60" s="165"/>
      <c r="K60" s="163"/>
    </row>
    <row r="61" spans="1:11">
      <c r="A61" s="217" t="s">
        <v>527</v>
      </c>
      <c r="B61" s="295">
        <v>3000</v>
      </c>
      <c r="C61" s="295"/>
      <c r="D61" s="94">
        <v>1</v>
      </c>
      <c r="E61" s="187"/>
      <c r="F61" s="95"/>
      <c r="G61" s="182"/>
      <c r="H61" s="164"/>
      <c r="I61" s="186">
        <v>7000</v>
      </c>
      <c r="J61" s="165"/>
      <c r="K61" s="163"/>
    </row>
    <row r="62" spans="1:11">
      <c r="A62" s="217" t="s">
        <v>113</v>
      </c>
      <c r="B62" s="295">
        <v>3000</v>
      </c>
      <c r="C62" s="295">
        <v>2000</v>
      </c>
      <c r="D62" s="94"/>
      <c r="E62" s="187"/>
      <c r="F62" s="95"/>
      <c r="G62" s="183"/>
      <c r="H62" s="96"/>
      <c r="I62" s="186">
        <v>7000</v>
      </c>
      <c r="J62" s="165"/>
      <c r="K62" s="163"/>
    </row>
    <row r="63" spans="1:11">
      <c r="A63" s="217" t="s">
        <v>217</v>
      </c>
      <c r="B63" s="295">
        <v>3000</v>
      </c>
      <c r="C63" s="295">
        <v>2000</v>
      </c>
      <c r="D63" s="94" t="s">
        <v>20</v>
      </c>
      <c r="E63" s="187">
        <v>1000</v>
      </c>
      <c r="F63" s="95"/>
      <c r="G63" s="182"/>
      <c r="H63" s="164"/>
      <c r="I63" s="164"/>
      <c r="J63" s="165"/>
      <c r="K63" s="163"/>
    </row>
    <row r="64" spans="1:11">
      <c r="A64" s="217" t="s">
        <v>246</v>
      </c>
      <c r="B64" s="295">
        <v>0</v>
      </c>
      <c r="C64" s="295">
        <v>0</v>
      </c>
      <c r="D64" s="94" t="s">
        <v>20</v>
      </c>
      <c r="E64" s="187"/>
      <c r="F64" s="95"/>
      <c r="G64" s="183"/>
      <c r="H64" s="167"/>
      <c r="I64" s="167"/>
      <c r="J64" s="165"/>
      <c r="K64" s="163"/>
    </row>
    <row r="65" spans="1:11">
      <c r="A65" s="217" t="s">
        <v>155</v>
      </c>
      <c r="B65" s="295">
        <v>0</v>
      </c>
      <c r="C65" s="295">
        <v>0</v>
      </c>
      <c r="D65" s="94"/>
      <c r="E65" s="187"/>
      <c r="F65" s="95"/>
      <c r="G65" s="183"/>
      <c r="H65" s="167"/>
      <c r="I65" s="167"/>
      <c r="J65" s="165" t="s">
        <v>20</v>
      </c>
      <c r="K65" s="163"/>
    </row>
    <row r="66" spans="1:11">
      <c r="A66" s="217" t="s">
        <v>532</v>
      </c>
      <c r="B66" s="295"/>
      <c r="C66" s="295"/>
      <c r="D66" s="94">
        <v>1</v>
      </c>
      <c r="E66" s="191"/>
      <c r="F66" s="95"/>
      <c r="G66" s="184"/>
      <c r="H66" s="167"/>
      <c r="I66" s="171"/>
      <c r="J66" s="163"/>
      <c r="K66" s="163"/>
    </row>
    <row r="67" spans="1:11">
      <c r="A67" s="217" t="s">
        <v>67</v>
      </c>
      <c r="B67" s="295" t="s">
        <v>20</v>
      </c>
      <c r="C67" s="295">
        <v>2000</v>
      </c>
      <c r="D67" s="94"/>
      <c r="E67" s="191"/>
      <c r="F67" s="95"/>
      <c r="G67" s="184"/>
      <c r="H67" s="167"/>
      <c r="I67" s="290">
        <v>7000</v>
      </c>
      <c r="J67" s="163"/>
      <c r="K67" s="163"/>
    </row>
    <row r="68" spans="1:11">
      <c r="A68" s="217" t="s">
        <v>260</v>
      </c>
      <c r="B68" s="295">
        <v>3000</v>
      </c>
      <c r="C68" s="295" t="s">
        <v>20</v>
      </c>
      <c r="D68" s="94">
        <v>1</v>
      </c>
      <c r="E68" s="187">
        <v>1000</v>
      </c>
      <c r="F68" s="95"/>
      <c r="G68" s="184"/>
      <c r="H68" s="164"/>
      <c r="I68" s="171"/>
      <c r="J68" s="163"/>
      <c r="K68" s="163"/>
    </row>
    <row r="69" spans="1:11">
      <c r="A69" s="217" t="s">
        <v>129</v>
      </c>
      <c r="B69" s="295">
        <v>3000</v>
      </c>
      <c r="C69" s="295">
        <v>2000</v>
      </c>
      <c r="D69" s="94"/>
      <c r="E69" s="187">
        <v>1000</v>
      </c>
      <c r="F69" s="95"/>
      <c r="G69" s="184"/>
      <c r="H69" s="164"/>
      <c r="I69" s="171"/>
      <c r="J69" s="163"/>
      <c r="K69" s="163"/>
    </row>
    <row r="70" spans="1:11">
      <c r="A70" s="217" t="s">
        <v>62</v>
      </c>
      <c r="B70" s="295"/>
      <c r="C70" s="295"/>
      <c r="D70" s="94">
        <v>1</v>
      </c>
      <c r="E70" s="187">
        <v>1000</v>
      </c>
      <c r="F70" s="95"/>
      <c r="G70" s="184"/>
      <c r="H70" s="164"/>
      <c r="I70" s="171"/>
      <c r="J70" s="163"/>
      <c r="K70" s="163"/>
    </row>
    <row r="71" spans="1:11">
      <c r="A71" s="168" t="s">
        <v>63</v>
      </c>
      <c r="B71" s="295" t="s">
        <v>20</v>
      </c>
      <c r="C71" s="295">
        <v>2000</v>
      </c>
      <c r="D71" s="95"/>
      <c r="E71" s="187">
        <v>1000</v>
      </c>
      <c r="F71" s="91" t="s">
        <v>20</v>
      </c>
      <c r="G71" s="185"/>
      <c r="H71" s="172"/>
      <c r="I71" s="163"/>
      <c r="J71" s="263"/>
      <c r="K71" s="173"/>
    </row>
    <row r="72" spans="1:11">
      <c r="A72" s="292"/>
      <c r="B72" s="296"/>
      <c r="C72" s="296"/>
      <c r="D72" s="114"/>
      <c r="E72" s="115"/>
      <c r="F72" s="115"/>
      <c r="G72" s="117"/>
      <c r="H72" s="120"/>
      <c r="I72" s="120"/>
      <c r="J72" s="122"/>
      <c r="K72" s="163"/>
    </row>
    <row r="73" spans="1:11" ht="16.5" thickBot="1">
      <c r="A73" s="65" t="s">
        <v>20</v>
      </c>
      <c r="B73" s="112"/>
      <c r="C73" s="113"/>
      <c r="D73" s="113"/>
      <c r="E73" s="116"/>
      <c r="F73" s="116"/>
      <c r="G73" s="118"/>
      <c r="H73" s="121"/>
      <c r="I73" s="121"/>
      <c r="J73" s="123"/>
      <c r="K73" s="100"/>
    </row>
    <row r="74" spans="1:11" ht="16.5" thickBot="1">
      <c r="A74" s="65"/>
      <c r="B74" s="176">
        <f t="shared" ref="B74:J74" si="0">SUM(B5:B71)</f>
        <v>147000</v>
      </c>
      <c r="C74" s="176">
        <f t="shared" si="0"/>
        <v>66000</v>
      </c>
      <c r="D74" s="176">
        <f t="shared" si="0"/>
        <v>32</v>
      </c>
      <c r="E74" s="177">
        <f t="shared" si="0"/>
        <v>38000</v>
      </c>
      <c r="F74" s="177">
        <f t="shared" si="0"/>
        <v>6000</v>
      </c>
      <c r="G74" s="177">
        <f t="shared" si="0"/>
        <v>5000</v>
      </c>
      <c r="H74" s="177">
        <f t="shared" si="0"/>
        <v>10000</v>
      </c>
      <c r="I74" s="177">
        <f t="shared" si="0"/>
        <v>70000</v>
      </c>
      <c r="J74" s="178">
        <f t="shared" si="0"/>
        <v>12000</v>
      </c>
      <c r="K74" s="286"/>
    </row>
    <row r="75" spans="1:11" ht="16.5" thickBot="1">
      <c r="A75" s="102" t="s">
        <v>523</v>
      </c>
      <c r="B75" s="563">
        <f>SUM(B74:C74)</f>
        <v>213000</v>
      </c>
      <c r="C75" s="564"/>
      <c r="D75" s="84"/>
      <c r="E75" s="565">
        <f>SUM(E74:F74:G74:H74:I74:J74)</f>
        <v>141000</v>
      </c>
      <c r="F75" s="566"/>
      <c r="G75" s="566"/>
      <c r="H75" s="566"/>
      <c r="I75" s="566"/>
      <c r="J75" s="567"/>
      <c r="K75" s="287"/>
    </row>
    <row r="76" spans="1:11" ht="19.5" thickBot="1">
      <c r="A76" s="81" t="s">
        <v>20</v>
      </c>
      <c r="B76" s="568" t="s">
        <v>20</v>
      </c>
      <c r="C76" s="569"/>
      <c r="D76" s="82" t="s">
        <v>20</v>
      </c>
      <c r="E76" s="570" t="s">
        <v>259</v>
      </c>
      <c r="F76" s="571"/>
      <c r="G76" s="572"/>
      <c r="H76" s="572"/>
      <c r="I76" s="572"/>
      <c r="J76" s="573"/>
      <c r="K76" s="288"/>
    </row>
    <row r="77" spans="1:11">
      <c r="B77" s="7"/>
    </row>
    <row r="78" spans="1:11">
      <c r="A78" s="556" t="s">
        <v>20</v>
      </c>
      <c r="B78" s="556"/>
      <c r="C78" s="556"/>
      <c r="D78" s="556"/>
      <c r="E78" s="556"/>
      <c r="F78" s="556"/>
      <c r="G78" s="556"/>
      <c r="H78" s="556"/>
      <c r="I78" s="556"/>
      <c r="J78" s="556"/>
      <c r="K78" s="285"/>
    </row>
  </sheetData>
  <mergeCells count="9">
    <mergeCell ref="A78:J78"/>
    <mergeCell ref="A1:K1"/>
    <mergeCell ref="K2:K4"/>
    <mergeCell ref="E2:G2"/>
    <mergeCell ref="H2:J2"/>
    <mergeCell ref="B75:C75"/>
    <mergeCell ref="E75:J75"/>
    <mergeCell ref="B76:C76"/>
    <mergeCell ref="E76:J76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5445-8A0F-4A57-B4A3-827FE7187F42}">
  <dimension ref="A1:I61"/>
  <sheetViews>
    <sheetView topLeftCell="A19" workbookViewId="0">
      <selection activeCell="O50" sqref="O50"/>
    </sheetView>
  </sheetViews>
  <sheetFormatPr baseColWidth="10" defaultRowHeight="15.75"/>
  <cols>
    <col min="1" max="1" width="22.625" customWidth="1"/>
    <col min="2" max="2" width="7.5" customWidth="1"/>
    <col min="3" max="3" width="6.625" customWidth="1"/>
    <col min="4" max="4" width="3.625" customWidth="1"/>
    <col min="5" max="5" width="7.375" customWidth="1"/>
    <col min="6" max="6" width="7.5" customWidth="1"/>
    <col min="7" max="7" width="7.375" customWidth="1"/>
    <col min="8" max="8" width="7.625" customWidth="1"/>
    <col min="9" max="9" width="9" customWidth="1"/>
  </cols>
  <sheetData>
    <row r="1" spans="1:9" ht="29.25" thickBot="1">
      <c r="A1" s="606" t="s">
        <v>534</v>
      </c>
      <c r="B1" s="607"/>
      <c r="C1" s="607"/>
      <c r="D1" s="607"/>
      <c r="E1" s="607"/>
      <c r="F1" s="607"/>
      <c r="G1" s="607"/>
      <c r="H1" s="607"/>
      <c r="I1" s="608"/>
    </row>
    <row r="2" spans="1:9" ht="16.5" thickBot="1">
      <c r="A2" s="87" t="s">
        <v>267</v>
      </c>
      <c r="B2" s="7"/>
      <c r="C2" s="1"/>
      <c r="D2" s="1"/>
      <c r="E2" s="590" t="s">
        <v>172</v>
      </c>
      <c r="F2" s="609"/>
      <c r="G2" s="610" t="s">
        <v>173</v>
      </c>
      <c r="H2" s="611"/>
      <c r="I2" s="586" t="s">
        <v>449</v>
      </c>
    </row>
    <row r="3" spans="1:9" ht="16.5" thickBot="1">
      <c r="A3" s="8"/>
      <c r="B3" s="88">
        <v>3000</v>
      </c>
      <c r="C3" s="5">
        <v>4000</v>
      </c>
      <c r="D3" s="1"/>
      <c r="E3" s="89">
        <v>1000</v>
      </c>
      <c r="F3" s="109">
        <v>5000</v>
      </c>
      <c r="G3" s="89">
        <v>2000</v>
      </c>
      <c r="H3" s="244">
        <v>6000</v>
      </c>
      <c r="I3" s="625"/>
    </row>
    <row r="4" spans="1:9" ht="48" customHeight="1" thickBot="1">
      <c r="A4" s="148" t="s">
        <v>0</v>
      </c>
      <c r="B4" s="145" t="s">
        <v>18</v>
      </c>
      <c r="C4" s="145" t="s">
        <v>14</v>
      </c>
      <c r="D4" s="90" t="s">
        <v>13</v>
      </c>
      <c r="E4" s="138" t="s">
        <v>445</v>
      </c>
      <c r="F4" s="138" t="s">
        <v>446</v>
      </c>
      <c r="G4" s="240" t="s">
        <v>457</v>
      </c>
      <c r="H4" s="240" t="s">
        <v>447</v>
      </c>
      <c r="I4" s="587"/>
    </row>
    <row r="5" spans="1:9">
      <c r="A5" s="252" t="s">
        <v>110</v>
      </c>
      <c r="B5" s="139">
        <v>3000</v>
      </c>
      <c r="C5" s="139"/>
      <c r="D5" s="139">
        <v>1</v>
      </c>
      <c r="E5" s="140"/>
      <c r="F5" s="158"/>
      <c r="G5" s="160"/>
      <c r="H5" s="96">
        <v>6000</v>
      </c>
      <c r="I5" s="263"/>
    </row>
    <row r="6" spans="1:9">
      <c r="A6" s="252" t="s">
        <v>98</v>
      </c>
      <c r="B6" s="139">
        <v>3000</v>
      </c>
      <c r="C6" s="139"/>
      <c r="D6" s="139">
        <v>1</v>
      </c>
      <c r="E6" s="140">
        <v>1000</v>
      </c>
      <c r="F6" s="158"/>
      <c r="G6" s="160"/>
      <c r="H6" s="164"/>
      <c r="I6" s="263"/>
    </row>
    <row r="7" spans="1:9">
      <c r="A7" s="219" t="s">
        <v>162</v>
      </c>
      <c r="B7" s="110">
        <v>3000</v>
      </c>
      <c r="C7" s="110">
        <v>2000</v>
      </c>
      <c r="D7" s="110"/>
      <c r="E7" s="95">
        <v>1000</v>
      </c>
      <c r="F7" s="162"/>
      <c r="G7" s="164"/>
      <c r="H7" s="164"/>
      <c r="I7" s="263"/>
    </row>
    <row r="8" spans="1:9">
      <c r="A8" s="219" t="s">
        <v>111</v>
      </c>
      <c r="B8" s="110">
        <v>3000</v>
      </c>
      <c r="C8" s="110">
        <v>2000</v>
      </c>
      <c r="D8" s="110" t="s">
        <v>20</v>
      </c>
      <c r="E8" s="95">
        <v>1000</v>
      </c>
      <c r="F8" s="162"/>
      <c r="G8" s="164"/>
      <c r="H8" s="242"/>
      <c r="I8" s="263"/>
    </row>
    <row r="9" spans="1:9">
      <c r="A9" s="276" t="s">
        <v>275</v>
      </c>
      <c r="B9" s="110">
        <v>3000</v>
      </c>
      <c r="C9" s="110">
        <v>2000</v>
      </c>
      <c r="D9" s="110"/>
      <c r="E9" s="95" t="s">
        <v>20</v>
      </c>
      <c r="F9" s="162"/>
      <c r="G9" s="96">
        <v>2000</v>
      </c>
      <c r="H9" s="242"/>
      <c r="I9" s="263"/>
    </row>
    <row r="10" spans="1:9">
      <c r="A10" s="276" t="s">
        <v>128</v>
      </c>
      <c r="B10" s="110">
        <v>3000</v>
      </c>
      <c r="C10" s="110"/>
      <c r="D10" s="110">
        <v>1</v>
      </c>
      <c r="E10" s="95">
        <v>1000</v>
      </c>
      <c r="F10" s="162"/>
      <c r="G10" s="164"/>
      <c r="H10" s="242"/>
      <c r="I10" s="263"/>
    </row>
    <row r="11" spans="1:9">
      <c r="A11" s="106" t="s">
        <v>74</v>
      </c>
      <c r="B11" s="94">
        <v>3000</v>
      </c>
      <c r="C11" s="94">
        <v>2000</v>
      </c>
      <c r="D11" s="94"/>
      <c r="E11" s="95">
        <v>1000</v>
      </c>
      <c r="F11" s="162"/>
      <c r="G11" s="164"/>
      <c r="H11" s="242"/>
      <c r="I11" s="263"/>
    </row>
    <row r="12" spans="1:9">
      <c r="A12" s="106" t="s">
        <v>133</v>
      </c>
      <c r="B12" s="94">
        <v>3000</v>
      </c>
      <c r="C12" s="94">
        <v>2000</v>
      </c>
      <c r="D12" s="94"/>
      <c r="E12" s="95">
        <v>1000</v>
      </c>
      <c r="F12" s="162"/>
      <c r="G12" s="164"/>
      <c r="H12" s="242"/>
      <c r="I12" s="263"/>
    </row>
    <row r="13" spans="1:9">
      <c r="A13" s="106" t="s">
        <v>134</v>
      </c>
      <c r="B13" s="94">
        <v>3000</v>
      </c>
      <c r="C13" s="94">
        <v>2000</v>
      </c>
      <c r="D13" s="94"/>
      <c r="E13" s="95">
        <v>1000</v>
      </c>
      <c r="F13" s="162"/>
      <c r="G13" s="164"/>
      <c r="H13" s="242"/>
      <c r="I13" s="263"/>
    </row>
    <row r="14" spans="1:9">
      <c r="A14" s="106" t="s">
        <v>28</v>
      </c>
      <c r="B14" s="94">
        <v>3000</v>
      </c>
      <c r="C14" s="94">
        <v>2000</v>
      </c>
      <c r="D14" s="94"/>
      <c r="E14" s="95">
        <v>1000</v>
      </c>
      <c r="F14" s="162"/>
      <c r="G14" s="164"/>
      <c r="H14" s="242"/>
      <c r="I14" s="263"/>
    </row>
    <row r="15" spans="1:9">
      <c r="A15" s="106" t="s">
        <v>116</v>
      </c>
      <c r="B15" s="94">
        <v>3000</v>
      </c>
      <c r="C15" s="94">
        <v>2000</v>
      </c>
      <c r="D15" s="94"/>
      <c r="E15" s="95">
        <v>1000</v>
      </c>
      <c r="F15" s="162"/>
      <c r="G15" s="164"/>
      <c r="H15" s="242"/>
      <c r="I15" s="263"/>
    </row>
    <row r="16" spans="1:9">
      <c r="A16" s="106" t="s">
        <v>65</v>
      </c>
      <c r="B16" s="94">
        <v>3000</v>
      </c>
      <c r="C16" s="94">
        <v>2000</v>
      </c>
      <c r="D16" s="94"/>
      <c r="E16" s="95">
        <v>1000</v>
      </c>
      <c r="F16" s="162"/>
      <c r="G16" s="164"/>
      <c r="H16" s="242"/>
      <c r="I16" s="263"/>
    </row>
    <row r="17" spans="1:9">
      <c r="A17" s="106" t="s">
        <v>318</v>
      </c>
      <c r="B17" s="94">
        <v>3000</v>
      </c>
      <c r="C17" s="94"/>
      <c r="D17" s="94">
        <v>1</v>
      </c>
      <c r="E17" s="95">
        <v>1000</v>
      </c>
      <c r="F17" s="162"/>
      <c r="G17" s="164"/>
      <c r="H17" s="242"/>
      <c r="I17" s="263"/>
    </row>
    <row r="18" spans="1:9">
      <c r="A18" s="106" t="s">
        <v>354</v>
      </c>
      <c r="B18" s="94">
        <v>3000</v>
      </c>
      <c r="C18" s="94">
        <v>2000</v>
      </c>
      <c r="D18" s="94"/>
      <c r="E18" s="95">
        <v>1000</v>
      </c>
      <c r="F18" s="162"/>
      <c r="G18" s="164"/>
      <c r="H18" s="242"/>
      <c r="I18" s="263"/>
    </row>
    <row r="19" spans="1:9">
      <c r="A19" s="106" t="s">
        <v>105</v>
      </c>
      <c r="B19" s="94">
        <v>3000</v>
      </c>
      <c r="C19" s="94"/>
      <c r="D19" s="94">
        <v>1</v>
      </c>
      <c r="E19" s="95" t="s">
        <v>20</v>
      </c>
      <c r="F19" s="95">
        <v>5000</v>
      </c>
      <c r="G19" s="164"/>
      <c r="H19" s="242"/>
      <c r="I19" s="263"/>
    </row>
    <row r="20" spans="1:9">
      <c r="A20" s="106" t="s">
        <v>168</v>
      </c>
      <c r="B20" s="94">
        <v>3000</v>
      </c>
      <c r="C20" s="94"/>
      <c r="D20" s="94">
        <v>1</v>
      </c>
      <c r="E20" s="95"/>
      <c r="F20" s="95"/>
      <c r="G20" s="96">
        <v>2000</v>
      </c>
      <c r="H20" s="242" t="s">
        <v>20</v>
      </c>
      <c r="I20" s="263"/>
    </row>
    <row r="21" spans="1:9">
      <c r="A21" s="106" t="s">
        <v>516</v>
      </c>
      <c r="B21" s="94">
        <v>3000</v>
      </c>
      <c r="C21" s="94">
        <v>2000</v>
      </c>
      <c r="D21" s="94"/>
      <c r="E21" s="95">
        <v>1000</v>
      </c>
      <c r="F21" s="162"/>
      <c r="G21" s="164"/>
      <c r="H21" s="242"/>
      <c r="I21" s="263"/>
    </row>
    <row r="22" spans="1:9">
      <c r="A22" s="106" t="s">
        <v>33</v>
      </c>
      <c r="B22" s="94">
        <v>3000</v>
      </c>
      <c r="C22" s="94">
        <v>2000</v>
      </c>
      <c r="D22" s="94"/>
      <c r="E22" s="95">
        <v>1000</v>
      </c>
      <c r="F22" s="162"/>
      <c r="G22" s="164"/>
      <c r="H22" s="242"/>
      <c r="I22" s="263"/>
    </row>
    <row r="23" spans="1:9">
      <c r="A23" s="106" t="s">
        <v>171</v>
      </c>
      <c r="B23" s="94">
        <v>3000</v>
      </c>
      <c r="C23" s="94"/>
      <c r="D23" s="94">
        <v>1</v>
      </c>
      <c r="E23" s="95">
        <v>1000</v>
      </c>
      <c r="F23" s="95"/>
      <c r="G23" s="164"/>
      <c r="H23" s="242"/>
      <c r="I23" s="263"/>
    </row>
    <row r="24" spans="1:9">
      <c r="A24" s="106" t="s">
        <v>161</v>
      </c>
      <c r="B24" s="94">
        <v>3000</v>
      </c>
      <c r="C24" s="94">
        <v>2000</v>
      </c>
      <c r="D24" s="94"/>
      <c r="E24" s="95">
        <v>1000</v>
      </c>
      <c r="F24" s="95"/>
      <c r="G24" s="164"/>
      <c r="H24" s="242"/>
      <c r="I24" s="263"/>
    </row>
    <row r="25" spans="1:9">
      <c r="A25" s="106" t="s">
        <v>515</v>
      </c>
      <c r="B25" s="94">
        <v>3000</v>
      </c>
      <c r="C25" s="94">
        <v>2000</v>
      </c>
      <c r="D25" s="94"/>
      <c r="E25" s="95">
        <v>1000</v>
      </c>
      <c r="F25" s="162"/>
      <c r="G25" s="164"/>
      <c r="H25" s="242"/>
      <c r="I25" s="263"/>
    </row>
    <row r="26" spans="1:9">
      <c r="A26" s="106" t="s">
        <v>139</v>
      </c>
      <c r="B26" s="94">
        <v>3000</v>
      </c>
      <c r="C26" s="94"/>
      <c r="D26" s="94">
        <v>1</v>
      </c>
      <c r="E26" s="95">
        <v>1000</v>
      </c>
      <c r="F26" s="95"/>
      <c r="G26" s="164"/>
      <c r="H26" s="242"/>
      <c r="I26" s="263"/>
    </row>
    <row r="27" spans="1:9">
      <c r="A27" s="106" t="s">
        <v>356</v>
      </c>
      <c r="B27" s="94">
        <v>3000</v>
      </c>
      <c r="C27" s="94">
        <v>2000</v>
      </c>
      <c r="D27" s="94"/>
      <c r="E27" s="95">
        <v>1000</v>
      </c>
      <c r="F27" s="95"/>
      <c r="G27" s="164"/>
      <c r="H27" s="249">
        <v>6000</v>
      </c>
      <c r="I27" s="263"/>
    </row>
    <row r="28" spans="1:9">
      <c r="A28" s="106" t="s">
        <v>538</v>
      </c>
      <c r="B28" s="94">
        <v>3000</v>
      </c>
      <c r="C28" s="94"/>
      <c r="D28" s="94">
        <v>1</v>
      </c>
      <c r="E28" s="95">
        <v>1000</v>
      </c>
      <c r="F28" s="95"/>
      <c r="G28" s="164"/>
      <c r="H28" s="242"/>
      <c r="I28" s="263"/>
    </row>
    <row r="29" spans="1:9">
      <c r="A29" s="106" t="s">
        <v>118</v>
      </c>
      <c r="B29" s="94">
        <v>3000</v>
      </c>
      <c r="C29" s="94" t="s">
        <v>20</v>
      </c>
      <c r="D29" s="94">
        <v>1</v>
      </c>
      <c r="E29" s="95">
        <v>1000</v>
      </c>
      <c r="F29" s="95"/>
      <c r="G29" s="164"/>
      <c r="H29" s="242"/>
      <c r="I29" s="263"/>
    </row>
    <row r="30" spans="1:9">
      <c r="A30" s="106" t="s">
        <v>103</v>
      </c>
      <c r="B30" s="94">
        <v>3000</v>
      </c>
      <c r="C30" s="94">
        <v>2000</v>
      </c>
      <c r="D30" s="94" t="s">
        <v>20</v>
      </c>
      <c r="E30" s="95">
        <v>1000</v>
      </c>
      <c r="F30" s="162"/>
      <c r="G30" s="164"/>
      <c r="H30" s="242"/>
      <c r="I30" s="263"/>
    </row>
    <row r="31" spans="1:9">
      <c r="A31" s="106" t="s">
        <v>115</v>
      </c>
      <c r="B31" s="94">
        <v>3000</v>
      </c>
      <c r="C31" s="94">
        <v>2000</v>
      </c>
      <c r="D31" s="94" t="s">
        <v>20</v>
      </c>
      <c r="E31" s="95">
        <v>1000</v>
      </c>
      <c r="F31" s="162"/>
      <c r="G31" s="164"/>
      <c r="H31" s="242"/>
      <c r="I31" s="263"/>
    </row>
    <row r="32" spans="1:9">
      <c r="A32" s="105" t="s">
        <v>535</v>
      </c>
      <c r="B32" s="94"/>
      <c r="C32" s="94"/>
      <c r="D32" s="94">
        <v>1</v>
      </c>
      <c r="E32" s="95">
        <v>1000</v>
      </c>
      <c r="F32" s="162"/>
      <c r="G32" s="164"/>
      <c r="H32" s="242"/>
      <c r="I32" s="263"/>
    </row>
    <row r="33" spans="1:9">
      <c r="A33" s="105" t="s">
        <v>107</v>
      </c>
      <c r="B33" s="94">
        <v>3000</v>
      </c>
      <c r="C33" s="94">
        <v>2000</v>
      </c>
      <c r="D33" s="94"/>
      <c r="E33" s="95">
        <v>1000</v>
      </c>
      <c r="F33" s="162"/>
      <c r="G33" s="164"/>
      <c r="H33" s="242"/>
      <c r="I33" s="263"/>
    </row>
    <row r="34" spans="1:9">
      <c r="A34" s="105" t="s">
        <v>140</v>
      </c>
      <c r="B34" s="94">
        <v>3000</v>
      </c>
      <c r="C34" s="94">
        <v>2000</v>
      </c>
      <c r="D34" s="94" t="s">
        <v>20</v>
      </c>
      <c r="E34" s="95">
        <v>1000</v>
      </c>
      <c r="F34" s="95"/>
      <c r="G34" s="164"/>
      <c r="H34" s="242"/>
      <c r="I34" s="263"/>
    </row>
    <row r="35" spans="1:9">
      <c r="A35" s="105" t="s">
        <v>101</v>
      </c>
      <c r="B35" s="94">
        <v>3000</v>
      </c>
      <c r="C35" s="94"/>
      <c r="D35" s="94">
        <v>1</v>
      </c>
      <c r="E35" s="95"/>
      <c r="F35" s="95"/>
      <c r="G35" s="164"/>
      <c r="H35" s="249">
        <v>6000</v>
      </c>
      <c r="I35" s="263"/>
    </row>
    <row r="36" spans="1:9">
      <c r="A36" s="105" t="s">
        <v>202</v>
      </c>
      <c r="B36" s="94">
        <v>3000</v>
      </c>
      <c r="C36" s="94">
        <v>2000</v>
      </c>
      <c r="D36" s="94"/>
      <c r="E36" s="95">
        <v>1000</v>
      </c>
      <c r="F36" s="95"/>
      <c r="G36" s="164"/>
      <c r="H36" s="242"/>
      <c r="I36" s="263"/>
    </row>
    <row r="37" spans="1:9">
      <c r="A37" s="105" t="s">
        <v>54</v>
      </c>
      <c r="B37" s="94">
        <v>3000</v>
      </c>
      <c r="C37" s="94">
        <v>2000</v>
      </c>
      <c r="D37" s="94"/>
      <c r="E37" s="95">
        <v>1000</v>
      </c>
      <c r="F37" s="95"/>
      <c r="G37" s="164"/>
      <c r="H37" s="242"/>
      <c r="I37" s="263"/>
    </row>
    <row r="38" spans="1:9">
      <c r="A38" s="105" t="s">
        <v>108</v>
      </c>
      <c r="B38" s="94">
        <v>3000</v>
      </c>
      <c r="C38" s="94">
        <v>2000</v>
      </c>
      <c r="D38" s="94"/>
      <c r="E38" s="95"/>
      <c r="F38" s="95"/>
      <c r="G38" s="164"/>
      <c r="H38" s="249">
        <v>6000</v>
      </c>
      <c r="I38" s="263"/>
    </row>
    <row r="39" spans="1:9">
      <c r="A39" s="105" t="s">
        <v>537</v>
      </c>
      <c r="B39" s="94">
        <v>3000</v>
      </c>
      <c r="C39" s="94"/>
      <c r="D39" s="94">
        <v>1</v>
      </c>
      <c r="E39" s="95">
        <v>1000</v>
      </c>
      <c r="F39" s="95"/>
      <c r="G39" s="164"/>
      <c r="H39" s="242"/>
      <c r="I39" s="263"/>
    </row>
    <row r="40" spans="1:9">
      <c r="A40" s="105" t="s">
        <v>113</v>
      </c>
      <c r="B40" s="94">
        <v>3000</v>
      </c>
      <c r="C40" s="94">
        <v>2000</v>
      </c>
      <c r="D40" s="94"/>
      <c r="E40" s="95"/>
      <c r="F40" s="95"/>
      <c r="G40" s="96"/>
      <c r="H40" s="249">
        <v>6000</v>
      </c>
      <c r="I40" s="263"/>
    </row>
    <row r="41" spans="1:9">
      <c r="A41" s="105" t="s">
        <v>451</v>
      </c>
      <c r="B41" s="94">
        <v>3000</v>
      </c>
      <c r="C41" s="94"/>
      <c r="D41" s="94">
        <v>1</v>
      </c>
      <c r="E41" s="95"/>
      <c r="F41" s="95"/>
      <c r="G41" s="96"/>
      <c r="H41" s="249">
        <v>6000</v>
      </c>
      <c r="I41" s="263"/>
    </row>
    <row r="42" spans="1:9">
      <c r="A42" s="105" t="s">
        <v>159</v>
      </c>
      <c r="B42" s="94">
        <v>3000</v>
      </c>
      <c r="C42" s="94">
        <v>2000</v>
      </c>
      <c r="D42" s="94"/>
      <c r="E42" s="95" t="s">
        <v>20</v>
      </c>
      <c r="F42" s="95"/>
      <c r="G42" s="119"/>
      <c r="H42" s="251">
        <v>6000</v>
      </c>
      <c r="I42" s="263"/>
    </row>
    <row r="43" spans="1:9">
      <c r="A43" s="105" t="s">
        <v>59</v>
      </c>
      <c r="B43" s="94">
        <v>3000</v>
      </c>
      <c r="C43" s="94"/>
      <c r="D43" s="94">
        <v>1</v>
      </c>
      <c r="E43" s="95">
        <v>1000</v>
      </c>
      <c r="F43" s="162"/>
      <c r="G43" s="167"/>
      <c r="H43" s="243"/>
      <c r="I43" s="263"/>
    </row>
    <row r="44" spans="1:9">
      <c r="A44" s="105" t="s">
        <v>207</v>
      </c>
      <c r="B44" s="94" t="s">
        <v>228</v>
      </c>
      <c r="C44" s="94" t="s">
        <v>228</v>
      </c>
      <c r="D44" s="94"/>
      <c r="E44" s="95" t="s">
        <v>20</v>
      </c>
      <c r="F44" s="95"/>
      <c r="G44" s="119"/>
      <c r="H44" s="251" t="s">
        <v>228</v>
      </c>
      <c r="I44" s="263"/>
    </row>
    <row r="45" spans="1:9">
      <c r="A45" s="105" t="s">
        <v>155</v>
      </c>
      <c r="B45" s="94">
        <v>0</v>
      </c>
      <c r="C45" s="94">
        <v>0</v>
      </c>
      <c r="D45" s="94"/>
      <c r="E45" s="95">
        <v>0</v>
      </c>
      <c r="F45" s="162"/>
      <c r="G45" s="167"/>
      <c r="H45" s="243"/>
      <c r="I45" s="263"/>
    </row>
    <row r="46" spans="1:9">
      <c r="A46" s="105" t="s">
        <v>121</v>
      </c>
      <c r="B46" s="94">
        <v>3000</v>
      </c>
      <c r="C46" s="94"/>
      <c r="D46" s="94">
        <v>1</v>
      </c>
      <c r="E46" s="95"/>
      <c r="F46" s="162"/>
      <c r="G46" s="119">
        <v>2000</v>
      </c>
      <c r="H46" s="243"/>
      <c r="I46" s="263"/>
    </row>
    <row r="47" spans="1:9">
      <c r="A47" s="105" t="s">
        <v>454</v>
      </c>
      <c r="B47" s="94">
        <v>3000</v>
      </c>
      <c r="C47" s="94">
        <v>2000</v>
      </c>
      <c r="D47" s="94"/>
      <c r="E47" s="95"/>
      <c r="F47" s="162"/>
      <c r="G47" s="119">
        <v>2000</v>
      </c>
      <c r="H47" s="243"/>
      <c r="I47" s="263"/>
    </row>
    <row r="48" spans="1:9">
      <c r="A48" s="105" t="s">
        <v>100</v>
      </c>
      <c r="B48" s="94">
        <v>3000</v>
      </c>
      <c r="C48" s="94"/>
      <c r="D48" s="94">
        <v>1</v>
      </c>
      <c r="E48" s="95">
        <v>1000</v>
      </c>
      <c r="F48" s="162"/>
      <c r="G48" s="167"/>
      <c r="H48" s="243"/>
      <c r="I48" s="263"/>
    </row>
    <row r="49" spans="1:9">
      <c r="A49" s="105" t="s">
        <v>158</v>
      </c>
      <c r="B49" s="93">
        <v>3000</v>
      </c>
      <c r="C49" s="94">
        <v>2000</v>
      </c>
      <c r="D49" s="94"/>
      <c r="E49" s="95">
        <v>1000</v>
      </c>
      <c r="F49" s="162"/>
      <c r="G49" s="167"/>
      <c r="H49" s="243"/>
      <c r="I49" s="263"/>
    </row>
    <row r="50" spans="1:9">
      <c r="A50" s="217" t="s">
        <v>536</v>
      </c>
      <c r="B50" s="93">
        <v>3000</v>
      </c>
      <c r="C50" s="94"/>
      <c r="D50" s="94">
        <v>1</v>
      </c>
      <c r="E50" s="95">
        <v>1000</v>
      </c>
      <c r="F50" s="162"/>
      <c r="G50" s="167"/>
      <c r="H50" s="243"/>
      <c r="I50" s="263"/>
    </row>
    <row r="51" spans="1:9">
      <c r="A51" s="107" t="s">
        <v>69</v>
      </c>
      <c r="B51" s="93">
        <v>3000</v>
      </c>
      <c r="C51" s="94">
        <v>2000</v>
      </c>
      <c r="D51" s="94"/>
      <c r="E51" s="95">
        <v>1000</v>
      </c>
      <c r="F51" s="162"/>
      <c r="G51" s="164"/>
      <c r="H51" s="242"/>
      <c r="I51" s="263"/>
    </row>
    <row r="52" spans="1:9">
      <c r="A52" s="144" t="s">
        <v>125</v>
      </c>
      <c r="B52" s="94">
        <v>3000</v>
      </c>
      <c r="C52" s="94"/>
      <c r="D52" s="94">
        <v>1</v>
      </c>
      <c r="E52" s="95">
        <v>1000</v>
      </c>
      <c r="F52" s="162"/>
      <c r="G52" s="164"/>
      <c r="H52" s="242"/>
      <c r="I52" s="263"/>
    </row>
    <row r="53" spans="1:9">
      <c r="A53" s="216" t="s">
        <v>62</v>
      </c>
      <c r="B53" s="93">
        <v>3000</v>
      </c>
      <c r="C53" s="94"/>
      <c r="D53" s="94">
        <v>1</v>
      </c>
      <c r="E53" s="95">
        <v>1000</v>
      </c>
      <c r="F53" s="162"/>
      <c r="G53" s="164"/>
      <c r="H53" s="242"/>
      <c r="I53" s="279"/>
    </row>
    <row r="54" spans="1:9">
      <c r="A54" s="144" t="s">
        <v>63</v>
      </c>
      <c r="B54" s="94">
        <v>3000</v>
      </c>
      <c r="C54" s="94">
        <v>2000</v>
      </c>
      <c r="D54" s="94" t="s">
        <v>20</v>
      </c>
      <c r="E54" s="95">
        <v>1000</v>
      </c>
      <c r="F54" s="162"/>
      <c r="G54" s="164"/>
      <c r="H54" s="242"/>
      <c r="I54" s="279"/>
    </row>
    <row r="55" spans="1:9">
      <c r="A55" s="98"/>
      <c r="B55" s="111"/>
      <c r="C55" s="111"/>
      <c r="D55" s="114"/>
      <c r="E55" s="115"/>
      <c r="F55" s="115"/>
      <c r="G55" s="120"/>
      <c r="H55" s="99"/>
      <c r="I55" s="613"/>
    </row>
    <row r="56" spans="1:9" ht="16.5" thickBot="1">
      <c r="A56" s="65" t="s">
        <v>20</v>
      </c>
      <c r="B56" s="112"/>
      <c r="C56" s="113"/>
      <c r="D56" s="113"/>
      <c r="E56" s="116"/>
      <c r="F56" s="116"/>
      <c r="G56" s="121"/>
      <c r="H56" s="101"/>
      <c r="I56" s="587"/>
    </row>
    <row r="57" spans="1:9" ht="16.5" thickBot="1">
      <c r="A57" s="65" t="s">
        <v>20</v>
      </c>
      <c r="B57" s="84">
        <f t="shared" ref="B57:H57" si="0">SUM(B5:B54)</f>
        <v>141000</v>
      </c>
      <c r="C57" s="84">
        <f t="shared" si="0"/>
        <v>56000</v>
      </c>
      <c r="D57" s="84">
        <f t="shared" si="0"/>
        <v>20</v>
      </c>
      <c r="E57" s="85">
        <f t="shared" si="0"/>
        <v>37000</v>
      </c>
      <c r="F57" s="85">
        <f t="shared" si="0"/>
        <v>5000</v>
      </c>
      <c r="G57" s="85">
        <f t="shared" si="0"/>
        <v>8000</v>
      </c>
      <c r="H57" s="85">
        <f t="shared" si="0"/>
        <v>42000</v>
      </c>
      <c r="I57" s="246"/>
    </row>
    <row r="58" spans="1:9" ht="16.5" thickBot="1">
      <c r="A58" s="102" t="s">
        <v>12</v>
      </c>
      <c r="B58" s="563">
        <f>SUM(B57:C57)</f>
        <v>197000</v>
      </c>
      <c r="C58" s="564"/>
      <c r="D58" s="84"/>
      <c r="E58" s="565">
        <f>SUM(E57:F57:G57:G57:H57:H57)</f>
        <v>92000</v>
      </c>
      <c r="F58" s="566"/>
      <c r="G58" s="566"/>
      <c r="H58" s="605"/>
      <c r="I58" s="247"/>
    </row>
    <row r="59" spans="1:9" ht="19.5" thickBot="1">
      <c r="A59" s="81" t="s">
        <v>20</v>
      </c>
      <c r="B59" s="568" t="s">
        <v>20</v>
      </c>
      <c r="C59" s="569"/>
      <c r="D59" s="82" t="s">
        <v>20</v>
      </c>
      <c r="E59" s="570" t="s">
        <v>458</v>
      </c>
      <c r="F59" s="571"/>
      <c r="G59" s="572"/>
      <c r="H59" s="572"/>
      <c r="I59" s="246"/>
    </row>
    <row r="60" spans="1:9">
      <c r="B60" s="7"/>
    </row>
    <row r="61" spans="1:9">
      <c r="A61" s="556" t="s">
        <v>20</v>
      </c>
      <c r="B61" s="556"/>
      <c r="C61" s="556"/>
      <c r="D61" s="556"/>
      <c r="E61" s="556"/>
      <c r="F61" s="556"/>
      <c r="G61" s="556"/>
      <c r="H61" s="556"/>
    </row>
  </sheetData>
  <mergeCells count="10">
    <mergeCell ref="B59:C59"/>
    <mergeCell ref="E59:H59"/>
    <mergeCell ref="A61:H61"/>
    <mergeCell ref="A1:I1"/>
    <mergeCell ref="E2:F2"/>
    <mergeCell ref="G2:H2"/>
    <mergeCell ref="I2:I4"/>
    <mergeCell ref="I55:I56"/>
    <mergeCell ref="B58:C58"/>
    <mergeCell ref="E58:H5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34</vt:i4>
      </vt:variant>
    </vt:vector>
  </HeadingPairs>
  <TitlesOfParts>
    <vt:vector size="34" baseType="lpstr">
      <vt:lpstr>SUPER 36 28 jan 2023</vt:lpstr>
      <vt:lpstr>SUPER 36 11 juin 2023</vt:lpstr>
      <vt:lpstr>SENIORS T4 CREUGNET 20 juin 202</vt:lpstr>
      <vt:lpstr>CHAMPIONNAT NC  14 au 16 jui </vt:lpstr>
      <vt:lpstr>OMNIUM 12 13 août 2023</vt:lpstr>
      <vt:lpstr>OPEN HYUNDAI 22 23 24 août 2023</vt:lpstr>
      <vt:lpstr>SENIORS T7 AGCO 26 sept 2023</vt:lpstr>
      <vt:lpstr>TROPHEE MAIRIE BOULOUPARIS 2023</vt:lpstr>
      <vt:lpstr>SENIORS T8 AFFLELOU 24 oct 2023</vt:lpstr>
      <vt:lpstr>JLG LINC 29 oct 2023</vt:lpstr>
      <vt:lpstr>SENIORS VINOTHEQUE 21 nov 2023</vt:lpstr>
      <vt:lpstr>BALLANDE 02 déc 2023</vt:lpstr>
      <vt:lpstr>SENIORS T5 CITY GOLF 25 juil </vt:lpstr>
      <vt:lpstr>AMBROSE BDO 26 fev 2023</vt:lpstr>
      <vt:lpstr>SENIORS T1 SFAC 07 MARS 2023</vt:lpstr>
      <vt:lpstr>TOURNOI LISA 18 MARS 2023</vt:lpstr>
      <vt:lpstr>SENIORS T2 FORD 22 AVRIL 2023</vt:lpstr>
      <vt:lpstr>HERITAGE WORLD CUP 22 AVRIL 202</vt:lpstr>
      <vt:lpstr>Challenge d'été 17 jan 2024</vt:lpstr>
      <vt:lpstr>AMBROSE ARIANE 21 jan 2024</vt:lpstr>
      <vt:lpstr>AMBROSE AG 03 fev 2024</vt:lpstr>
      <vt:lpstr>SENIORS T1 AGCO 27 fev 2024</vt:lpstr>
      <vt:lpstr>SUPER 36 09 mars 2024</vt:lpstr>
      <vt:lpstr>SENIORS T2  26 mars 2024</vt:lpstr>
      <vt:lpstr>LISA 30 mars 2024</vt:lpstr>
      <vt:lpstr>SOCALOG 14 avril 2024</vt:lpstr>
      <vt:lpstr>SENIORS T3 SFAC 23 avril 2024</vt:lpstr>
      <vt:lpstr>OPEN BCI 04 05 mai 2024</vt:lpstr>
      <vt:lpstr>INSCRITS OPEN BCI</vt:lpstr>
      <vt:lpstr>HERITAGE WORLD CUP 18 mai 2024</vt:lpstr>
      <vt:lpstr>SENIORS T4 LES AMIS</vt:lpstr>
      <vt:lpstr>SENIORS T2 PROLOG 18 juin 2024</vt:lpstr>
      <vt:lpstr>DHL PAR 3 14 mai 2023</vt:lpstr>
      <vt:lpstr>SENIORS T3 LES AMIS 23 MAI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DE SAINT MARTIN</dc:creator>
  <cp:lastModifiedBy>OUENGHI GOLF</cp:lastModifiedBy>
  <cp:lastPrinted>2024-04-30T04:35:52Z</cp:lastPrinted>
  <dcterms:created xsi:type="dcterms:W3CDTF">2020-07-07T05:35:48Z</dcterms:created>
  <dcterms:modified xsi:type="dcterms:W3CDTF">2024-04-30T04:45:33Z</dcterms:modified>
</cp:coreProperties>
</file>